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010" tabRatio="605" activeTab="0"/>
  </bookViews>
  <sheets>
    <sheet name="Leht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<sst xmlns="http://schemas.openxmlformats.org/spreadsheetml/2006/main" count="41" uniqueCount="20">
  <si>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Type 10 (P)</t>
  </si>
  <si>
    <t>Type 11 (PK)</t>
  </si>
  <si>
    <t>Type 20 (PP)</t>
  </si>
  <si>
    <t>Type N21 (PKP)</t>
  </si>
  <si>
    <t>W/m at 75/65/20</t>
  </si>
  <si>
    <t>n-coefficients</t>
  </si>
  <si>
    <t>Heated Surface Area (m²)</t>
  </si>
  <si>
    <t>Type 22 (PKKP)</t>
  </si>
  <si>
    <t>Type 33 (PKKPKP)</t>
  </si>
  <si>
    <t>° C</t>
  </si>
  <si>
    <t xml:space="preserve">Delta T </t>
  </si>
  <si>
    <t>Type 44 (PKPKKPKP)</t>
  </si>
  <si>
    <t>Type 30 (PPP)</t>
  </si>
  <si>
    <t>Tüüp</t>
  </si>
  <si>
    <t>Kõrgus</t>
  </si>
  <si>
    <t>Küttegraafik</t>
  </si>
  <si>
    <t>Pealevool</t>
  </si>
  <si>
    <t>Tagasivool</t>
  </si>
  <si>
    <t>Ruumitemp.</t>
  </si>
  <si>
    <t>Pikkus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</si>
</sst>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.00\ &quot;kr&quot;_-;\-* #,##0.00\ &quot;kr&quot;_-;_-* &quot;-&quot;??\ &quot;kr&quot;_-;_-@_-"/>
    <numFmt numFmtId="176" formatCode="#,##0\ &quot;₺&quot;;\-#,##0\ &quot;₺&quot;"/>
    <numFmt numFmtId="177" formatCode="#,##0\ &quot;₺&quot;;[Red]\-#,##0\ &quot;₺&quot;"/>
    <numFmt numFmtId="178" formatCode="#,##0.00\ &quot;₺&quot;;\-#,##0.00\ &quot;₺&quot;"/>
    <numFmt numFmtId="179" formatCode="#,##0.00\ &quot;₺&quot;;[Red]\-#,##0.00\ &quot;₺&quot;"/>
    <numFmt numFmtId="180" formatCode="_-* #,##0\ &quot;₺&quot;_-;\-* #,##0\ &quot;₺&quot;_-;_-* &quot;-&quot;\ &quot;₺&quot;_-;_-@_-"/>
    <numFmt numFmtId="181" formatCode="_-* #,##0\ _₺_-;\-* #,##0\ _₺_-;_-* &quot;-&quot;\ _₺_-;_-@_-"/>
    <numFmt numFmtId="182" formatCode="_-* #,##0.00\ &quot;₺&quot;_-;\-* #,##0.00\ &quot;₺&quot;_-;_-* &quot;-&quot;??\ &quot;₺&quot;_-;_-@_-"/>
    <numFmt numFmtId="183" formatCode="_-* #,##0.00\ _₺_-;\-* #,##0.00\ _₺_-;_-* &quot;-&quot;??\ _₺_-;_-@_-"/>
    <numFmt numFmtId="184" formatCode="#,##0\ &quot;TL&quot;;\-#,##0\ &quot;TL&quot;"/>
    <numFmt numFmtId="185" formatCode="#,##0\ &quot;TL&quot;;[Red]\-#,##0\ &quot;TL&quot;"/>
    <numFmt numFmtId="186" formatCode="#,##0.00\ &quot;TL&quot;;\-#,##0.00\ &quot;TL&quot;"/>
    <numFmt numFmtId="187" formatCode="#,##0.00\ &quot;TL&quot;;[Red]\-#,##0.00\ &quot;TL&quot;"/>
    <numFmt numFmtId="188" formatCode="_-* #,##0\ &quot;TL&quot;_-;\-* #,##0\ &quot;TL&quot;_-;_-* &quot;-&quot;\ &quot;TL&quot;_-;_-@_-"/>
    <numFmt numFmtId="189" formatCode="_-* #,##0\ _T_L_-;\-* #,##0\ _T_L_-;_-* &quot;-&quot;\ _T_L_-;_-@_-"/>
    <numFmt numFmtId="190" formatCode="_-* #,##0.00\ &quot;TL&quot;_-;\-* #,##0.00\ &quot;TL&quot;_-;_-* &quot;-&quot;??\ &quot;TL&quot;_-;_-@_-"/>
    <numFmt numFmtId="191" formatCode="_-* #,##0.00\ _T_L_-;\-* #,##0.00\ _T_L_-;_-* &quot;-&quot;??\ _T_L_-;_-@_-"/>
    <numFmt numFmtId="192" formatCode="0_)"/>
    <numFmt numFmtId="193" formatCode="0.00_)"/>
    <numFmt numFmtId="194" formatCode="0.0_)"/>
    <numFmt numFmtId="195" formatCode="0.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.00000000_)"/>
    <numFmt numFmtId="208" formatCode="0.000000000"/>
    <numFmt numFmtId="209" formatCode="0.0%"/>
  </numFmts>
  <fonts count="48">
    <font>
      <sz val="10"/>
      <name val="Arial"/>
      <family val="0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7"/>
        <bgColor indexed="9"/>
      </patternFill>
    </fill>
    <fill>
      <patternFill patternType="lightDown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lightDown">
        <fgColor indexed="41"/>
      </patternFill>
    </fill>
    <fill>
      <patternFill patternType="solid">
        <fgColor indexed="42"/>
        <bgColor indexed="64"/>
      </patternFill>
    </fill>
    <fill>
      <patternFill patternType="gray0625">
        <fgColor indexed="47"/>
      </patternFill>
    </fill>
    <fill>
      <patternFill patternType="lightUp"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rgb="FF00B050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2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3" borderId="3" applyNumberFormat="0" applyAlignment="0" applyProtection="0"/>
    <xf numFmtId="0" fontId="12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13" fillId="0" borderId="0">
      <alignment/>
      <protection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92" fontId="1" fillId="0" borderId="0" xfId="0" applyNumberFormat="1" applyFont="1" applyAlignment="1">
      <alignment/>
    </xf>
    <xf numFmtId="192" fontId="2" fillId="33" borderId="10" xfId="0" applyNumberFormat="1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192" fontId="2" fillId="33" borderId="12" xfId="0" applyNumberFormat="1" applyFont="1" applyFill="1" applyBorder="1" applyAlignment="1">
      <alignment horizontal="centerContinuous"/>
    </xf>
    <xf numFmtId="192" fontId="2" fillId="33" borderId="13" xfId="0" applyNumberFormat="1" applyFont="1" applyFill="1" applyBorder="1" applyAlignment="1">
      <alignment horizontal="centerContinuous"/>
    </xf>
    <xf numFmtId="192" fontId="2" fillId="33" borderId="14" xfId="0" applyNumberFormat="1" applyFont="1" applyFill="1" applyBorder="1" applyAlignment="1">
      <alignment horizontal="centerContinuous"/>
    </xf>
    <xf numFmtId="192" fontId="2" fillId="33" borderId="15" xfId="0" applyNumberFormat="1" applyFont="1" applyFill="1" applyBorder="1" applyAlignment="1">
      <alignment/>
    </xf>
    <xf numFmtId="192" fontId="2" fillId="33" borderId="16" xfId="0" applyNumberFormat="1" applyFont="1" applyFill="1" applyBorder="1" applyAlignment="1">
      <alignment/>
    </xf>
    <xf numFmtId="192" fontId="2" fillId="33" borderId="17" xfId="0" applyNumberFormat="1" applyFont="1" applyFill="1" applyBorder="1" applyAlignment="1">
      <alignment/>
    </xf>
    <xf numFmtId="192" fontId="2" fillId="33" borderId="18" xfId="0" applyNumberFormat="1" applyFont="1" applyFill="1" applyBorder="1" applyAlignment="1">
      <alignment/>
    </xf>
    <xf numFmtId="192" fontId="2" fillId="33" borderId="19" xfId="0" applyNumberFormat="1" applyFont="1" applyFill="1" applyBorder="1" applyAlignment="1">
      <alignment/>
    </xf>
    <xf numFmtId="192" fontId="2" fillId="33" borderId="20" xfId="0" applyNumberFormat="1" applyFont="1" applyFill="1" applyBorder="1" applyAlignment="1">
      <alignment/>
    </xf>
    <xf numFmtId="192" fontId="3" fillId="33" borderId="21" xfId="0" applyNumberFormat="1" applyFont="1" applyFill="1" applyBorder="1" applyAlignment="1">
      <alignment/>
    </xf>
    <xf numFmtId="192" fontId="4" fillId="34" borderId="13" xfId="0" applyNumberFormat="1" applyFont="1" applyFill="1" applyBorder="1" applyAlignment="1">
      <alignment/>
    </xf>
    <xf numFmtId="192" fontId="4" fillId="35" borderId="13" xfId="0" applyNumberFormat="1" applyFont="1" applyFill="1" applyBorder="1" applyAlignment="1">
      <alignment/>
    </xf>
    <xf numFmtId="192" fontId="4" fillId="36" borderId="13" xfId="0" applyNumberFormat="1" applyFont="1" applyFill="1" applyBorder="1" applyAlignment="1">
      <alignment/>
    </xf>
    <xf numFmtId="192" fontId="4" fillId="34" borderId="14" xfId="0" applyNumberFormat="1" applyFont="1" applyFill="1" applyBorder="1" applyAlignment="1">
      <alignment/>
    </xf>
    <xf numFmtId="193" fontId="4" fillId="0" borderId="22" xfId="0" applyNumberFormat="1" applyFont="1" applyBorder="1" applyAlignment="1">
      <alignment/>
    </xf>
    <xf numFmtId="193" fontId="4" fillId="37" borderId="22" xfId="0" applyNumberFormat="1" applyFont="1" applyFill="1" applyBorder="1" applyAlignment="1">
      <alignment/>
    </xf>
    <xf numFmtId="193" fontId="4" fillId="0" borderId="23" xfId="0" applyNumberFormat="1" applyFont="1" applyBorder="1" applyAlignment="1">
      <alignment/>
    </xf>
    <xf numFmtId="193" fontId="4" fillId="34" borderId="22" xfId="0" applyNumberFormat="1" applyFont="1" applyFill="1" applyBorder="1" applyAlignment="1">
      <alignment/>
    </xf>
    <xf numFmtId="193" fontId="4" fillId="35" borderId="22" xfId="0" applyNumberFormat="1" applyFont="1" applyFill="1" applyBorder="1" applyAlignment="1">
      <alignment/>
    </xf>
    <xf numFmtId="193" fontId="4" fillId="34" borderId="24" xfId="0" applyNumberFormat="1" applyFont="1" applyFill="1" applyBorder="1" applyAlignment="1">
      <alignment/>
    </xf>
    <xf numFmtId="193" fontId="4" fillId="34" borderId="23" xfId="0" applyNumberFormat="1" applyFont="1" applyFill="1" applyBorder="1" applyAlignment="1">
      <alignment/>
    </xf>
    <xf numFmtId="192" fontId="5" fillId="0" borderId="22" xfId="0" applyNumberFormat="1" applyFont="1" applyBorder="1" applyAlignment="1">
      <alignment horizontal="center"/>
    </xf>
    <xf numFmtId="193" fontId="5" fillId="0" borderId="22" xfId="0" applyNumberFormat="1" applyFont="1" applyBorder="1" applyAlignment="1">
      <alignment/>
    </xf>
    <xf numFmtId="193" fontId="5" fillId="37" borderId="22" xfId="0" applyNumberFormat="1" applyFont="1" applyFill="1" applyBorder="1" applyAlignment="1">
      <alignment/>
    </xf>
    <xf numFmtId="193" fontId="5" fillId="0" borderId="23" xfId="0" applyNumberFormat="1" applyFont="1" applyBorder="1" applyAlignment="1">
      <alignment/>
    </xf>
    <xf numFmtId="192" fontId="5" fillId="37" borderId="22" xfId="0" applyNumberFormat="1" applyFont="1" applyFill="1" applyBorder="1" applyAlignment="1">
      <alignment horizontal="center"/>
    </xf>
    <xf numFmtId="192" fontId="5" fillId="0" borderId="25" xfId="0" applyNumberFormat="1" applyFont="1" applyBorder="1" applyAlignment="1">
      <alignment horizontal="center"/>
    </xf>
    <xf numFmtId="192" fontId="3" fillId="33" borderId="26" xfId="0" applyNumberFormat="1" applyFont="1" applyFill="1" applyBorder="1" applyAlignment="1">
      <alignment/>
    </xf>
    <xf numFmtId="192" fontId="5" fillId="0" borderId="0" xfId="0" applyNumberFormat="1" applyFont="1" applyAlignment="1">
      <alignment/>
    </xf>
    <xf numFmtId="192" fontId="2" fillId="33" borderId="27" xfId="0" applyNumberFormat="1" applyFont="1" applyFill="1" applyBorder="1" applyAlignment="1">
      <alignment/>
    </xf>
    <xf numFmtId="192" fontId="2" fillId="33" borderId="28" xfId="0" applyNumberFormat="1" applyFont="1" applyFill="1" applyBorder="1" applyAlignment="1">
      <alignment/>
    </xf>
    <xf numFmtId="193" fontId="4" fillId="0" borderId="25" xfId="0" applyNumberFormat="1" applyFont="1" applyBorder="1" applyAlignment="1">
      <alignment/>
    </xf>
    <xf numFmtId="192" fontId="3" fillId="33" borderId="20" xfId="0" applyNumberFormat="1" applyFont="1" applyFill="1" applyBorder="1" applyAlignment="1">
      <alignment/>
    </xf>
    <xf numFmtId="193" fontId="5" fillId="0" borderId="25" xfId="0" applyNumberFormat="1" applyFont="1" applyBorder="1" applyAlignment="1">
      <alignment/>
    </xf>
    <xf numFmtId="192" fontId="6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3" fontId="8" fillId="0" borderId="0" xfId="0" applyNumberFormat="1" applyFont="1" applyBorder="1" applyAlignment="1">
      <alignment/>
    </xf>
    <xf numFmtId="192" fontId="3" fillId="33" borderId="29" xfId="0" applyNumberFormat="1" applyFont="1" applyFill="1" applyBorder="1" applyAlignment="1">
      <alignment/>
    </xf>
    <xf numFmtId="192" fontId="9" fillId="38" borderId="13" xfId="0" applyNumberFormat="1" applyFont="1" applyFill="1" applyBorder="1" applyAlignment="1" applyProtection="1">
      <alignment/>
      <protection locked="0"/>
    </xf>
    <xf numFmtId="192" fontId="3" fillId="33" borderId="23" xfId="0" applyNumberFormat="1" applyFont="1" applyFill="1" applyBorder="1" applyAlignment="1">
      <alignment/>
    </xf>
    <xf numFmtId="192" fontId="9" fillId="38" borderId="22" xfId="0" applyNumberFormat="1" applyFont="1" applyFill="1" applyBorder="1" applyAlignment="1" applyProtection="1">
      <alignment/>
      <protection locked="0"/>
    </xf>
    <xf numFmtId="192" fontId="3" fillId="33" borderId="17" xfId="0" applyNumberFormat="1" applyFont="1" applyFill="1" applyBorder="1" applyAlignment="1">
      <alignment/>
    </xf>
    <xf numFmtId="194" fontId="9" fillId="33" borderId="18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Alignment="1">
      <alignment/>
    </xf>
    <xf numFmtId="192" fontId="5" fillId="0" borderId="29" xfId="0" applyNumberFormat="1" applyFont="1" applyBorder="1" applyAlignment="1">
      <alignment/>
    </xf>
    <xf numFmtId="192" fontId="5" fillId="0" borderId="13" xfId="0" applyNumberFormat="1" applyFont="1" applyBorder="1" applyAlignment="1">
      <alignment/>
    </xf>
    <xf numFmtId="192" fontId="5" fillId="37" borderId="13" xfId="0" applyNumberFormat="1" applyFont="1" applyFill="1" applyBorder="1" applyAlignment="1">
      <alignment/>
    </xf>
    <xf numFmtId="192" fontId="5" fillId="0" borderId="14" xfId="0" applyNumberFormat="1" applyFont="1" applyBorder="1" applyAlignment="1">
      <alignment/>
    </xf>
    <xf numFmtId="192" fontId="5" fillId="39" borderId="13" xfId="0" applyNumberFormat="1" applyFont="1" applyFill="1" applyBorder="1" applyAlignment="1">
      <alignment/>
    </xf>
    <xf numFmtId="192" fontId="5" fillId="39" borderId="30" xfId="0" applyNumberFormat="1" applyFont="1" applyFill="1" applyBorder="1" applyAlignment="1">
      <alignment/>
    </xf>
    <xf numFmtId="192" fontId="5" fillId="0" borderId="23" xfId="0" applyNumberFormat="1" applyFont="1" applyBorder="1" applyAlignment="1">
      <alignment/>
    </xf>
    <xf numFmtId="192" fontId="5" fillId="0" borderId="22" xfId="0" applyNumberFormat="1" applyFont="1" applyBorder="1" applyAlignment="1">
      <alignment/>
    </xf>
    <xf numFmtId="192" fontId="5" fillId="37" borderId="22" xfId="0" applyNumberFormat="1" applyFont="1" applyFill="1" applyBorder="1" applyAlignment="1">
      <alignment/>
    </xf>
    <xf numFmtId="192" fontId="5" fillId="0" borderId="24" xfId="0" applyNumberFormat="1" applyFont="1" applyBorder="1" applyAlignment="1">
      <alignment/>
    </xf>
    <xf numFmtId="192" fontId="5" fillId="39" borderId="23" xfId="0" applyNumberFormat="1" applyFont="1" applyFill="1" applyBorder="1" applyAlignment="1">
      <alignment/>
    </xf>
    <xf numFmtId="192" fontId="5" fillId="39" borderId="22" xfId="0" applyNumberFormat="1" applyFont="1" applyFill="1" applyBorder="1" applyAlignment="1">
      <alignment/>
    </xf>
    <xf numFmtId="192" fontId="5" fillId="39" borderId="25" xfId="0" applyNumberFormat="1" applyFont="1" applyFill="1" applyBorder="1" applyAlignment="1">
      <alignment/>
    </xf>
    <xf numFmtId="192" fontId="5" fillId="0" borderId="17" xfId="0" applyNumberFormat="1" applyFont="1" applyBorder="1" applyAlignment="1">
      <alignment/>
    </xf>
    <xf numFmtId="192" fontId="5" fillId="0" borderId="18" xfId="0" applyNumberFormat="1" applyFont="1" applyBorder="1" applyAlignment="1">
      <alignment/>
    </xf>
    <xf numFmtId="192" fontId="5" fillId="37" borderId="18" xfId="0" applyNumberFormat="1" applyFont="1" applyFill="1" applyBorder="1" applyAlignment="1">
      <alignment/>
    </xf>
    <xf numFmtId="192" fontId="5" fillId="0" borderId="31" xfId="0" applyNumberFormat="1" applyFont="1" applyBorder="1" applyAlignment="1">
      <alignment/>
    </xf>
    <xf numFmtId="192" fontId="5" fillId="39" borderId="17" xfId="0" applyNumberFormat="1" applyFont="1" applyFill="1" applyBorder="1" applyAlignment="1">
      <alignment/>
    </xf>
    <xf numFmtId="192" fontId="5" fillId="39" borderId="18" xfId="0" applyNumberFormat="1" applyFont="1" applyFill="1" applyBorder="1" applyAlignment="1">
      <alignment/>
    </xf>
    <xf numFmtId="192" fontId="5" fillId="39" borderId="19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0" fillId="0" borderId="0" xfId="0" applyNumberFormat="1" applyFont="1" applyAlignment="1">
      <alignment/>
    </xf>
    <xf numFmtId="192" fontId="5" fillId="0" borderId="25" xfId="0" applyNumberFormat="1" applyFont="1" applyBorder="1" applyAlignment="1">
      <alignment/>
    </xf>
    <xf numFmtId="192" fontId="5" fillId="39" borderId="32" xfId="0" applyNumberFormat="1" applyFont="1" applyFill="1" applyBorder="1" applyAlignment="1">
      <alignment/>
    </xf>
    <xf numFmtId="192" fontId="5" fillId="0" borderId="19" xfId="0" applyNumberFormat="1" applyFont="1" applyBorder="1" applyAlignment="1">
      <alignment/>
    </xf>
    <xf numFmtId="192" fontId="5" fillId="39" borderId="33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92" fontId="2" fillId="33" borderId="29" xfId="0" applyNumberFormat="1" applyFont="1" applyFill="1" applyBorder="1" applyAlignment="1">
      <alignment horizontal="centerContinuous"/>
    </xf>
    <xf numFmtId="192" fontId="2" fillId="33" borderId="30" xfId="0" applyNumberFormat="1" applyFont="1" applyFill="1" applyBorder="1" applyAlignment="1">
      <alignment horizontal="centerContinuous"/>
    </xf>
    <xf numFmtId="192" fontId="2" fillId="33" borderId="31" xfId="0" applyNumberFormat="1" applyFont="1" applyFill="1" applyBorder="1" applyAlignment="1">
      <alignment/>
    </xf>
    <xf numFmtId="192" fontId="3" fillId="33" borderId="34" xfId="0" applyNumberFormat="1" applyFont="1" applyFill="1" applyBorder="1" applyAlignment="1">
      <alignment/>
    </xf>
    <xf numFmtId="192" fontId="4" fillId="0" borderId="23" xfId="0" applyNumberFormat="1" applyFont="1" applyBorder="1" applyAlignment="1">
      <alignment/>
    </xf>
    <xf numFmtId="192" fontId="4" fillId="37" borderId="22" xfId="0" applyNumberFormat="1" applyFont="1" applyFill="1" applyBorder="1" applyAlignment="1">
      <alignment/>
    </xf>
    <xf numFmtId="192" fontId="4" fillId="0" borderId="22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192" fontId="4" fillId="34" borderId="23" xfId="0" applyNumberFormat="1" applyFont="1" applyFill="1" applyBorder="1" applyAlignment="1">
      <alignment/>
    </xf>
    <xf numFmtId="192" fontId="4" fillId="35" borderId="22" xfId="0" applyNumberFormat="1" applyFont="1" applyFill="1" applyBorder="1" applyAlignment="1">
      <alignment/>
    </xf>
    <xf numFmtId="193" fontId="5" fillId="34" borderId="35" xfId="0" applyNumberFormat="1" applyFont="1" applyFill="1" applyBorder="1" applyAlignment="1">
      <alignment/>
    </xf>
    <xf numFmtId="193" fontId="5" fillId="35" borderId="36" xfId="0" applyNumberFormat="1" applyFont="1" applyFill="1" applyBorder="1" applyAlignment="1">
      <alignment/>
    </xf>
    <xf numFmtId="193" fontId="5" fillId="34" borderId="36" xfId="0" applyNumberFormat="1" applyFont="1" applyFill="1" applyBorder="1" applyAlignment="1">
      <alignment/>
    </xf>
    <xf numFmtId="193" fontId="5" fillId="37" borderId="36" xfId="0" applyNumberFormat="1" applyFont="1" applyFill="1" applyBorder="1" applyAlignment="1">
      <alignment/>
    </xf>
    <xf numFmtId="193" fontId="5" fillId="0" borderId="36" xfId="0" applyNumberFormat="1" applyFont="1" applyBorder="1" applyAlignment="1">
      <alignment/>
    </xf>
    <xf numFmtId="193" fontId="5" fillId="0" borderId="37" xfId="0" applyNumberFormat="1" applyFont="1" applyBorder="1" applyAlignment="1">
      <alignment/>
    </xf>
    <xf numFmtId="193" fontId="5" fillId="34" borderId="37" xfId="0" applyNumberFormat="1" applyFont="1" applyFill="1" applyBorder="1" applyAlignment="1">
      <alignment/>
    </xf>
    <xf numFmtId="192" fontId="2" fillId="33" borderId="38" xfId="0" applyNumberFormat="1" applyFont="1" applyFill="1" applyBorder="1" applyAlignment="1">
      <alignment horizontal="centerContinuous"/>
    </xf>
    <xf numFmtId="192" fontId="5" fillId="33" borderId="39" xfId="0" applyNumberFormat="1" applyFont="1" applyFill="1" applyBorder="1" applyAlignment="1">
      <alignment/>
    </xf>
    <xf numFmtId="192" fontId="5" fillId="33" borderId="40" xfId="0" applyNumberFormat="1" applyFont="1" applyFill="1" applyBorder="1" applyAlignment="1">
      <alignment/>
    </xf>
    <xf numFmtId="192" fontId="5" fillId="33" borderId="38" xfId="0" applyNumberFormat="1" applyFont="1" applyFill="1" applyBorder="1" applyAlignment="1">
      <alignment/>
    </xf>
    <xf numFmtId="192" fontId="5" fillId="33" borderId="17" xfId="0" applyNumberFormat="1" applyFont="1" applyFill="1" applyBorder="1" applyAlignment="1">
      <alignment/>
    </xf>
    <xf numFmtId="192" fontId="5" fillId="33" borderId="18" xfId="0" applyNumberFormat="1" applyFont="1" applyFill="1" applyBorder="1" applyAlignment="1">
      <alignment/>
    </xf>
    <xf numFmtId="192" fontId="1" fillId="33" borderId="19" xfId="0" applyNumberFormat="1" applyFont="1" applyFill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41" xfId="0" applyNumberFormat="1" applyFont="1" applyBorder="1" applyAlignment="1">
      <alignment/>
    </xf>
    <xf numFmtId="192" fontId="3" fillId="40" borderId="42" xfId="0" applyNumberFormat="1" applyFont="1" applyFill="1" applyBorder="1" applyAlignment="1">
      <alignment/>
    </xf>
    <xf numFmtId="192" fontId="3" fillId="40" borderId="23" xfId="0" applyNumberFormat="1" applyFont="1" applyFill="1" applyBorder="1" applyAlignment="1">
      <alignment/>
    </xf>
    <xf numFmtId="192" fontId="5" fillId="40" borderId="22" xfId="0" applyNumberFormat="1" applyFont="1" applyFill="1" applyBorder="1" applyAlignment="1">
      <alignment horizontal="center"/>
    </xf>
    <xf numFmtId="2" fontId="5" fillId="40" borderId="22" xfId="0" applyNumberFormat="1" applyFont="1" applyFill="1" applyBorder="1" applyAlignment="1">
      <alignment horizontal="center"/>
    </xf>
    <xf numFmtId="192" fontId="4" fillId="40" borderId="43" xfId="0" applyNumberFormat="1" applyFont="1" applyFill="1" applyBorder="1" applyAlignment="1">
      <alignment/>
    </xf>
    <xf numFmtId="193" fontId="4" fillId="40" borderId="22" xfId="0" applyNumberFormat="1" applyFont="1" applyFill="1" applyBorder="1" applyAlignment="1">
      <alignment/>
    </xf>
    <xf numFmtId="192" fontId="5" fillId="34" borderId="32" xfId="0" applyNumberFormat="1" applyFont="1" applyFill="1" applyBorder="1" applyAlignment="1">
      <alignment horizontal="center"/>
    </xf>
    <xf numFmtId="192" fontId="5" fillId="40" borderId="29" xfId="0" applyNumberFormat="1" applyFont="1" applyFill="1" applyBorder="1" applyAlignment="1">
      <alignment horizontal="center"/>
    </xf>
    <xf numFmtId="192" fontId="5" fillId="40" borderId="13" xfId="0" applyNumberFormat="1" applyFont="1" applyFill="1" applyBorder="1" applyAlignment="1">
      <alignment horizontal="center"/>
    </xf>
    <xf numFmtId="2" fontId="5" fillId="40" borderId="23" xfId="0" applyNumberFormat="1" applyFont="1" applyFill="1" applyBorder="1" applyAlignment="1">
      <alignment horizontal="center"/>
    </xf>
    <xf numFmtId="192" fontId="4" fillId="0" borderId="29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30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193" fontId="4" fillId="0" borderId="23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193" fontId="4" fillId="0" borderId="25" xfId="0" applyNumberFormat="1" applyFont="1" applyFill="1" applyBorder="1" applyAlignment="1">
      <alignment/>
    </xf>
    <xf numFmtId="193" fontId="4" fillId="0" borderId="24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92" fontId="3" fillId="33" borderId="22" xfId="0" applyNumberFormat="1" applyFont="1" applyFill="1" applyBorder="1" applyAlignment="1">
      <alignment/>
    </xf>
    <xf numFmtId="192" fontId="5" fillId="0" borderId="22" xfId="0" applyNumberFormat="1" applyFont="1" applyFill="1" applyBorder="1" applyAlignment="1">
      <alignment/>
    </xf>
    <xf numFmtId="192" fontId="5" fillId="41" borderId="22" xfId="0" applyNumberFormat="1" applyFont="1" applyFill="1" applyBorder="1" applyAlignment="1">
      <alignment/>
    </xf>
    <xf numFmtId="192" fontId="5" fillId="42" borderId="22" xfId="0" applyNumberFormat="1" applyFont="1" applyFill="1" applyBorder="1" applyAlignment="1">
      <alignment/>
    </xf>
    <xf numFmtId="192" fontId="5" fillId="41" borderId="25" xfId="0" applyNumberFormat="1" applyFont="1" applyFill="1" applyBorder="1" applyAlignment="1">
      <alignment/>
    </xf>
    <xf numFmtId="192" fontId="5" fillId="41" borderId="23" xfId="0" applyNumberFormat="1" applyFont="1" applyFill="1" applyBorder="1" applyAlignment="1">
      <alignment/>
    </xf>
    <xf numFmtId="192" fontId="5" fillId="41" borderId="24" xfId="0" applyNumberFormat="1" applyFont="1" applyFill="1" applyBorder="1" applyAlignment="1">
      <alignment/>
    </xf>
    <xf numFmtId="192" fontId="5" fillId="43" borderId="23" xfId="0" applyNumberFormat="1" applyFont="1" applyFill="1" applyBorder="1" applyAlignment="1">
      <alignment/>
    </xf>
    <xf numFmtId="192" fontId="5" fillId="43" borderId="22" xfId="0" applyNumberFormat="1" applyFont="1" applyFill="1" applyBorder="1" applyAlignment="1">
      <alignment/>
    </xf>
    <xf numFmtId="192" fontId="5" fillId="43" borderId="25" xfId="0" applyNumberFormat="1" applyFont="1" applyFill="1" applyBorder="1" applyAlignment="1">
      <alignment/>
    </xf>
    <xf numFmtId="192" fontId="5" fillId="43" borderId="32" xfId="0" applyNumberFormat="1" applyFont="1" applyFill="1" applyBorder="1" applyAlignment="1">
      <alignment/>
    </xf>
    <xf numFmtId="192" fontId="1" fillId="41" borderId="0" xfId="0" applyNumberFormat="1" applyFont="1" applyFill="1" applyBorder="1" applyAlignment="1">
      <alignment/>
    </xf>
    <xf numFmtId="202" fontId="4" fillId="0" borderId="22" xfId="0" applyNumberFormat="1" applyFont="1" applyFill="1" applyBorder="1" applyAlignment="1">
      <alignment/>
    </xf>
    <xf numFmtId="193" fontId="5" fillId="0" borderId="21" xfId="0" applyNumberFormat="1" applyFont="1" applyBorder="1" applyAlignment="1">
      <alignment/>
    </xf>
    <xf numFmtId="193" fontId="5" fillId="0" borderId="26" xfId="0" applyNumberFormat="1" applyFont="1" applyBorder="1" applyAlignment="1">
      <alignment/>
    </xf>
    <xf numFmtId="192" fontId="5" fillId="33" borderId="44" xfId="0" applyNumberFormat="1" applyFont="1" applyFill="1" applyBorder="1" applyAlignment="1">
      <alignment/>
    </xf>
    <xf numFmtId="192" fontId="2" fillId="33" borderId="33" xfId="0" applyNumberFormat="1" applyFont="1" applyFill="1" applyBorder="1" applyAlignment="1">
      <alignment/>
    </xf>
    <xf numFmtId="193" fontId="5" fillId="34" borderId="45" xfId="0" applyNumberFormat="1" applyFont="1" applyFill="1" applyBorder="1" applyAlignment="1">
      <alignment/>
    </xf>
    <xf numFmtId="192" fontId="5" fillId="33" borderId="46" xfId="0" applyNumberFormat="1" applyFont="1" applyFill="1" applyBorder="1" applyAlignment="1">
      <alignment/>
    </xf>
    <xf numFmtId="192" fontId="2" fillId="33" borderId="39" xfId="0" applyNumberFormat="1" applyFont="1" applyFill="1" applyBorder="1" applyAlignment="1">
      <alignment horizontal="left"/>
    </xf>
    <xf numFmtId="192" fontId="10" fillId="0" borderId="0" xfId="0" applyNumberFormat="1" applyFont="1" applyAlignment="1">
      <alignment horizontal="left"/>
    </xf>
    <xf numFmtId="192" fontId="2" fillId="33" borderId="38" xfId="0" applyNumberFormat="1" applyFont="1" applyFill="1" applyBorder="1" applyAlignment="1">
      <alignment horizontal="left"/>
    </xf>
    <xf numFmtId="192" fontId="2" fillId="33" borderId="24" xfId="0" applyNumberFormat="1" applyFont="1" applyFill="1" applyBorder="1" applyAlignment="1">
      <alignment horizontal="left"/>
    </xf>
    <xf numFmtId="192" fontId="2" fillId="41" borderId="24" xfId="0" applyNumberFormat="1" applyFont="1" applyFill="1" applyBorder="1" applyAlignment="1">
      <alignment horizontal="left"/>
    </xf>
    <xf numFmtId="192" fontId="2" fillId="33" borderId="47" xfId="0" applyNumberFormat="1" applyFont="1" applyFill="1" applyBorder="1" applyAlignment="1">
      <alignment horizontal="centerContinuous"/>
    </xf>
    <xf numFmtId="192" fontId="2" fillId="33" borderId="48" xfId="0" applyNumberFormat="1" applyFont="1" applyFill="1" applyBorder="1" applyAlignment="1">
      <alignment horizontal="left"/>
    </xf>
    <xf numFmtId="192" fontId="2" fillId="33" borderId="49" xfId="0" applyNumberFormat="1" applyFont="1" applyFill="1" applyBorder="1" applyAlignment="1">
      <alignment horizontal="centerContinuous"/>
    </xf>
    <xf numFmtId="192" fontId="2" fillId="33" borderId="32" xfId="0" applyNumberFormat="1" applyFont="1" applyFill="1" applyBorder="1" applyAlignment="1">
      <alignment horizontal="left"/>
    </xf>
    <xf numFmtId="192" fontId="2" fillId="33" borderId="50" xfId="0" applyNumberFormat="1" applyFont="1" applyFill="1" applyBorder="1" applyAlignment="1">
      <alignment horizontal="left"/>
    </xf>
    <xf numFmtId="192" fontId="2" fillId="33" borderId="45" xfId="0" applyNumberFormat="1" applyFont="1" applyFill="1" applyBorder="1" applyAlignment="1">
      <alignment horizontal="left"/>
    </xf>
    <xf numFmtId="192" fontId="2" fillId="41" borderId="32" xfId="0" applyNumberFormat="1" applyFont="1" applyFill="1" applyBorder="1" applyAlignment="1">
      <alignment horizontal="left"/>
    </xf>
    <xf numFmtId="192" fontId="4" fillId="0" borderId="23" xfId="46" applyNumberFormat="1" applyFont="1" applyFill="1" applyBorder="1">
      <alignment/>
      <protection/>
    </xf>
    <xf numFmtId="192" fontId="4" fillId="0" borderId="22" xfId="46" applyNumberFormat="1" applyFont="1" applyFill="1" applyBorder="1">
      <alignment/>
      <protection/>
    </xf>
    <xf numFmtId="192" fontId="2" fillId="33" borderId="26" xfId="0" applyNumberFormat="1" applyFont="1" applyFill="1" applyBorder="1" applyAlignment="1">
      <alignment horizontal="left"/>
    </xf>
    <xf numFmtId="192" fontId="2" fillId="33" borderId="21" xfId="0" applyNumberFormat="1" applyFont="1" applyFill="1" applyBorder="1" applyAlignment="1">
      <alignment horizontal="left"/>
    </xf>
    <xf numFmtId="192" fontId="2" fillId="41" borderId="21" xfId="0" applyNumberFormat="1" applyFont="1" applyFill="1" applyBorder="1" applyAlignment="1">
      <alignment horizontal="left"/>
    </xf>
    <xf numFmtId="192" fontId="5" fillId="33" borderId="51" xfId="0" applyNumberFormat="1" applyFont="1" applyFill="1" applyBorder="1" applyAlignment="1">
      <alignment/>
    </xf>
    <xf numFmtId="192" fontId="5" fillId="33" borderId="49" xfId="0" applyNumberFormat="1" applyFont="1" applyFill="1" applyBorder="1" applyAlignment="1">
      <alignment/>
    </xf>
    <xf numFmtId="192" fontId="5" fillId="40" borderId="23" xfId="0" applyNumberFormat="1" applyFont="1" applyFill="1" applyBorder="1" applyAlignment="1">
      <alignment horizontal="center"/>
    </xf>
    <xf numFmtId="2" fontId="5" fillId="40" borderId="17" xfId="0" applyNumberFormat="1" applyFont="1" applyFill="1" applyBorder="1" applyAlignment="1">
      <alignment horizontal="center"/>
    </xf>
    <xf numFmtId="2" fontId="5" fillId="40" borderId="18" xfId="0" applyNumberFormat="1" applyFont="1" applyFill="1" applyBorder="1" applyAlignment="1">
      <alignment horizontal="center"/>
    </xf>
    <xf numFmtId="192" fontId="5" fillId="33" borderId="47" xfId="0" applyNumberFormat="1" applyFont="1" applyFill="1" applyBorder="1" applyAlignment="1">
      <alignment/>
    </xf>
    <xf numFmtId="192" fontId="5" fillId="33" borderId="48" xfId="0" applyNumberFormat="1" applyFont="1" applyFill="1" applyBorder="1" applyAlignment="1">
      <alignment/>
    </xf>
    <xf numFmtId="192" fontId="5" fillId="33" borderId="52" xfId="0" applyNumberFormat="1" applyFont="1" applyFill="1" applyBorder="1" applyAlignment="1">
      <alignment/>
    </xf>
    <xf numFmtId="192" fontId="5" fillId="33" borderId="53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92" fontId="3" fillId="33" borderId="24" xfId="0" applyNumberFormat="1" applyFont="1" applyFill="1" applyBorder="1" applyAlignment="1">
      <alignment/>
    </xf>
    <xf numFmtId="192" fontId="3" fillId="33" borderId="31" xfId="0" applyNumberFormat="1" applyFont="1" applyFill="1" applyBorder="1" applyAlignment="1">
      <alignment/>
    </xf>
    <xf numFmtId="192" fontId="3" fillId="33" borderId="22" xfId="0" applyNumberFormat="1" applyFont="1" applyFill="1" applyBorder="1" applyAlignment="1">
      <alignment horizontal="center"/>
    </xf>
    <xf numFmtId="2" fontId="5" fillId="44" borderId="23" xfId="0" applyNumberFormat="1" applyFont="1" applyFill="1" applyBorder="1" applyAlignment="1">
      <alignment horizontal="center"/>
    </xf>
    <xf numFmtId="193" fontId="4" fillId="34" borderId="25" xfId="0" applyNumberFormat="1" applyFont="1" applyFill="1" applyBorder="1" applyAlignment="1">
      <alignment/>
    </xf>
    <xf numFmtId="9" fontId="1" fillId="0" borderId="0" xfId="51" applyFont="1" applyAlignment="1">
      <alignment/>
    </xf>
    <xf numFmtId="192" fontId="2" fillId="0" borderId="0" xfId="0" applyNumberFormat="1" applyFont="1" applyFill="1" applyBorder="1" applyAlignment="1">
      <alignment/>
    </xf>
    <xf numFmtId="192" fontId="4" fillId="0" borderId="0" xfId="46" applyNumberFormat="1" applyFont="1" applyFill="1" applyBorder="1">
      <alignment/>
      <protection/>
    </xf>
    <xf numFmtId="192" fontId="5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209" fontId="1" fillId="0" borderId="0" xfId="51" applyNumberFormat="1" applyFont="1" applyFill="1" applyBorder="1" applyAlignment="1">
      <alignment/>
    </xf>
    <xf numFmtId="9" fontId="1" fillId="0" borderId="0" xfId="51" applyFont="1" applyFill="1" applyBorder="1" applyAlignment="1">
      <alignment/>
    </xf>
    <xf numFmtId="192" fontId="3" fillId="33" borderId="54" xfId="0" applyNumberFormat="1" applyFont="1" applyFill="1" applyBorder="1" applyAlignment="1">
      <alignment horizontal="center"/>
    </xf>
    <xf numFmtId="192" fontId="3" fillId="33" borderId="44" xfId="0" applyNumberFormat="1" applyFont="1" applyFill="1" applyBorder="1" applyAlignment="1">
      <alignment horizontal="center"/>
    </xf>
    <xf numFmtId="192" fontId="2" fillId="33" borderId="54" xfId="0" applyNumberFormat="1" applyFont="1" applyFill="1" applyBorder="1" applyAlignment="1">
      <alignment horizontal="center"/>
    </xf>
    <xf numFmtId="192" fontId="2" fillId="33" borderId="55" xfId="0" applyNumberFormat="1" applyFont="1" applyFill="1" applyBorder="1" applyAlignment="1">
      <alignment horizontal="center"/>
    </xf>
    <xf numFmtId="192" fontId="2" fillId="33" borderId="29" xfId="0" applyNumberFormat="1" applyFont="1" applyFill="1" applyBorder="1" applyAlignment="1">
      <alignment horizontal="center"/>
    </xf>
    <xf numFmtId="192" fontId="2" fillId="33" borderId="13" xfId="0" applyNumberFormat="1" applyFont="1" applyFill="1" applyBorder="1" applyAlignment="1">
      <alignment horizontal="center"/>
    </xf>
    <xf numFmtId="192" fontId="2" fillId="33" borderId="30" xfId="0" applyNumberFormat="1" applyFont="1" applyFill="1" applyBorder="1" applyAlignment="1">
      <alignment horizontal="center"/>
    </xf>
    <xf numFmtId="192" fontId="2" fillId="33" borderId="54" xfId="0" applyNumberFormat="1" applyFont="1" applyFill="1" applyBorder="1" applyAlignment="1">
      <alignment horizontal="left"/>
    </xf>
    <xf numFmtId="192" fontId="2" fillId="33" borderId="55" xfId="0" applyNumberFormat="1" applyFont="1" applyFill="1" applyBorder="1" applyAlignment="1">
      <alignment horizontal="left"/>
    </xf>
    <xf numFmtId="192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EN442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80"/>
  <sheetViews>
    <sheetView tabSelected="1" zoomScale="84" zoomScaleNormal="84" zoomScalePageLayoutView="0" workbookViewId="0" topLeftCell="A1">
      <selection activeCell="C17" sqref="C17"/>
    </sheetView>
  </sheetViews>
  <sheetFormatPr defaultColWidth="9.140625" defaultRowHeight="12.75"/>
  <cols>
    <col min="1" max="1" width="5.28125" style="69" customWidth="1"/>
    <col min="2" max="2" width="15.00390625" style="69" customWidth="1"/>
    <col min="3" max="3" width="5.8515625" style="69" customWidth="1"/>
    <col min="4" max="4" width="4.8515625" style="69" customWidth="1"/>
    <col min="5" max="5" width="5.8515625" style="69" customWidth="1"/>
    <col min="6" max="6" width="6.00390625" style="69" customWidth="1"/>
    <col min="7" max="8" width="6.140625" style="69" customWidth="1"/>
    <col min="9" max="10" width="6.00390625" style="69" customWidth="1"/>
    <col min="11" max="11" width="6.8515625" style="69" customWidth="1"/>
    <col min="12" max="12" width="6.00390625" style="69" customWidth="1"/>
    <col min="13" max="15" width="6.140625" style="69" customWidth="1"/>
    <col min="16" max="17" width="6.00390625" style="69" customWidth="1"/>
    <col min="18" max="18" width="6.28125" style="69" customWidth="1"/>
    <col min="19" max="19" width="7.28125" style="69" customWidth="1"/>
    <col min="20" max="22" width="7.28125" style="69" bestFit="1" customWidth="1"/>
    <col min="23" max="24" width="6.421875" style="69" customWidth="1"/>
    <col min="25" max="26" width="6.140625" style="69" customWidth="1"/>
    <col min="27" max="28" width="6.28125" style="69" customWidth="1"/>
    <col min="29" max="29" width="6.00390625" style="69" customWidth="1"/>
    <col min="30" max="30" width="6.28125" style="69" customWidth="1"/>
    <col min="31" max="31" width="6.421875" style="69" customWidth="1"/>
    <col min="32" max="32" width="7.140625" style="69" customWidth="1"/>
    <col min="33" max="33" width="5.8515625" style="69" hidden="1" customWidth="1"/>
    <col min="34" max="34" width="5.8515625" style="69" customWidth="1"/>
    <col min="35" max="36" width="6.7109375" style="69" customWidth="1"/>
    <col min="37" max="38" width="7.28125" style="69" customWidth="1"/>
    <col min="39" max="39" width="7.421875" style="69" customWidth="1"/>
    <col min="40" max="40" width="8.00390625" style="69" customWidth="1"/>
    <col min="41" max="41" width="6.57421875" style="69" customWidth="1"/>
    <col min="42" max="16384" width="9.140625" style="69" customWidth="1"/>
  </cols>
  <sheetData>
    <row r="1" s="1" customFormat="1" ht="15.75" thickBot="1"/>
    <row r="2" spans="2:41" s="1" customFormat="1" ht="15.75" customHeight="1">
      <c r="B2" s="2" t="s">
        <v>13</v>
      </c>
      <c r="C2" s="3"/>
      <c r="D2" s="33"/>
      <c r="E2" s="193" t="s">
        <v>0</v>
      </c>
      <c r="F2" s="194"/>
      <c r="G2" s="194"/>
      <c r="H2" s="194"/>
      <c r="I2" s="194"/>
      <c r="J2" s="194"/>
      <c r="K2" s="194"/>
      <c r="L2" s="194"/>
      <c r="M2" s="194"/>
      <c r="N2" s="193" t="s">
        <v>1</v>
      </c>
      <c r="O2" s="194"/>
      <c r="P2" s="194"/>
      <c r="Q2" s="194"/>
      <c r="R2" s="194"/>
      <c r="S2" s="194"/>
      <c r="T2" s="194"/>
      <c r="U2" s="194"/>
      <c r="V2" s="194"/>
      <c r="W2" s="80" t="s">
        <v>2</v>
      </c>
      <c r="X2" s="4"/>
      <c r="Y2" s="5"/>
      <c r="Z2" s="5"/>
      <c r="AA2" s="5"/>
      <c r="AB2" s="5"/>
      <c r="AC2" s="5"/>
      <c r="AD2" s="5"/>
      <c r="AE2" s="6"/>
      <c r="AF2" s="188" t="s">
        <v>3</v>
      </c>
      <c r="AG2" s="189"/>
      <c r="AH2" s="189"/>
      <c r="AI2" s="189"/>
      <c r="AJ2" s="189"/>
      <c r="AK2" s="189"/>
      <c r="AL2" s="189"/>
      <c r="AM2" s="189"/>
      <c r="AN2" s="189"/>
      <c r="AO2" s="190"/>
    </row>
    <row r="3" spans="2:41" s="1" customFormat="1" ht="15.75" thickBot="1">
      <c r="B3" s="7" t="s">
        <v>14</v>
      </c>
      <c r="C3" s="8"/>
      <c r="D3" s="34"/>
      <c r="E3" s="9">
        <v>200</v>
      </c>
      <c r="F3" s="9">
        <v>300</v>
      </c>
      <c r="G3" s="10">
        <v>400</v>
      </c>
      <c r="H3" s="10">
        <v>450</v>
      </c>
      <c r="I3" s="10">
        <v>500</v>
      </c>
      <c r="J3" s="10">
        <v>550</v>
      </c>
      <c r="K3" s="10">
        <v>600</v>
      </c>
      <c r="L3" s="10">
        <v>700</v>
      </c>
      <c r="M3" s="11">
        <v>900</v>
      </c>
      <c r="N3" s="8">
        <v>200</v>
      </c>
      <c r="O3" s="9">
        <v>300</v>
      </c>
      <c r="P3" s="10">
        <v>400</v>
      </c>
      <c r="Q3" s="10">
        <v>450</v>
      </c>
      <c r="R3" s="10">
        <v>500</v>
      </c>
      <c r="S3" s="10">
        <v>550</v>
      </c>
      <c r="T3" s="10">
        <v>600</v>
      </c>
      <c r="U3" s="10">
        <v>700</v>
      </c>
      <c r="V3" s="11">
        <v>900</v>
      </c>
      <c r="W3" s="9">
        <v>200</v>
      </c>
      <c r="X3" s="9">
        <v>300</v>
      </c>
      <c r="Y3" s="10">
        <v>400</v>
      </c>
      <c r="Z3" s="10">
        <v>450</v>
      </c>
      <c r="AA3" s="10">
        <v>500</v>
      </c>
      <c r="AB3" s="10">
        <v>550</v>
      </c>
      <c r="AC3" s="10">
        <v>600</v>
      </c>
      <c r="AD3" s="10">
        <v>700</v>
      </c>
      <c r="AE3" s="82">
        <v>900</v>
      </c>
      <c r="AF3" s="9">
        <v>200</v>
      </c>
      <c r="AG3" s="10">
        <v>400</v>
      </c>
      <c r="AH3" s="10">
        <v>300</v>
      </c>
      <c r="AI3" s="10">
        <v>400</v>
      </c>
      <c r="AJ3" s="10">
        <v>450</v>
      </c>
      <c r="AK3" s="10">
        <v>500</v>
      </c>
      <c r="AL3" s="10">
        <v>550</v>
      </c>
      <c r="AM3" s="10">
        <v>600</v>
      </c>
      <c r="AN3" s="10">
        <v>700</v>
      </c>
      <c r="AO3" s="11">
        <v>900</v>
      </c>
    </row>
    <row r="4" spans="2:41" s="1" customFormat="1" ht="15">
      <c r="B4" s="12" t="s">
        <v>4</v>
      </c>
      <c r="C4" s="13"/>
      <c r="D4" s="83"/>
      <c r="E4" s="113"/>
      <c r="F4" s="84">
        <v>334</v>
      </c>
      <c r="G4" s="85">
        <v>421</v>
      </c>
      <c r="H4" s="113"/>
      <c r="I4" s="85">
        <v>505</v>
      </c>
      <c r="J4" s="113"/>
      <c r="K4" s="86">
        <v>587</v>
      </c>
      <c r="L4" s="86">
        <v>668</v>
      </c>
      <c r="M4" s="87">
        <v>828</v>
      </c>
      <c r="N4" s="116">
        <v>358</v>
      </c>
      <c r="O4" s="117">
        <v>536</v>
      </c>
      <c r="P4" s="117">
        <v>705</v>
      </c>
      <c r="Q4" s="117">
        <v>786</v>
      </c>
      <c r="R4" s="117">
        <v>864</v>
      </c>
      <c r="S4" s="117">
        <v>940</v>
      </c>
      <c r="T4" s="117">
        <v>1014</v>
      </c>
      <c r="U4" s="117">
        <v>1153</v>
      </c>
      <c r="V4" s="119">
        <v>1402</v>
      </c>
      <c r="W4" s="106"/>
      <c r="X4" s="14">
        <v>620</v>
      </c>
      <c r="Y4" s="15">
        <v>769</v>
      </c>
      <c r="Z4" s="110"/>
      <c r="AA4" s="16">
        <v>913</v>
      </c>
      <c r="AB4" s="110"/>
      <c r="AC4" s="15">
        <v>1054</v>
      </c>
      <c r="AD4" s="14">
        <v>1194</v>
      </c>
      <c r="AE4" s="17">
        <v>1475</v>
      </c>
      <c r="AF4" s="116">
        <v>540</v>
      </c>
      <c r="AG4" s="117">
        <v>766</v>
      </c>
      <c r="AH4" s="117">
        <v>766</v>
      </c>
      <c r="AI4" s="117">
        <v>977</v>
      </c>
      <c r="AJ4" s="117">
        <v>1077</v>
      </c>
      <c r="AK4" s="117">
        <v>1175</v>
      </c>
      <c r="AL4" s="117">
        <v>1269</v>
      </c>
      <c r="AM4" s="117">
        <v>1362</v>
      </c>
      <c r="AN4" s="117">
        <v>1539</v>
      </c>
      <c r="AO4" s="118">
        <v>1868</v>
      </c>
    </row>
    <row r="5" spans="2:41" s="1" customFormat="1" ht="15">
      <c r="B5" s="12" t="s">
        <v>5</v>
      </c>
      <c r="C5" s="13"/>
      <c r="D5" s="83"/>
      <c r="E5" s="115"/>
      <c r="F5" s="20">
        <v>1.3095</v>
      </c>
      <c r="G5" s="19">
        <v>1.3131</v>
      </c>
      <c r="H5" s="115"/>
      <c r="I5" s="19">
        <v>1.3167</v>
      </c>
      <c r="J5" s="115"/>
      <c r="K5" s="18">
        <v>1.3203</v>
      </c>
      <c r="L5" s="18">
        <v>1.3238</v>
      </c>
      <c r="M5" s="35">
        <v>1.3308</v>
      </c>
      <c r="N5" s="120">
        <v>1.2913</v>
      </c>
      <c r="O5" s="121">
        <v>1.2848</v>
      </c>
      <c r="P5" s="121">
        <v>1.2883</v>
      </c>
      <c r="Q5" s="121">
        <v>1.29</v>
      </c>
      <c r="R5" s="121">
        <v>1.2919</v>
      </c>
      <c r="S5" s="121">
        <v>1.29</v>
      </c>
      <c r="T5" s="121">
        <v>1.2954</v>
      </c>
      <c r="U5" s="121">
        <v>1.2963</v>
      </c>
      <c r="V5" s="123">
        <v>1.2981</v>
      </c>
      <c r="W5" s="107"/>
      <c r="X5" s="21">
        <v>1.29</v>
      </c>
      <c r="Y5" s="22">
        <v>1.2957</v>
      </c>
      <c r="Z5" s="111"/>
      <c r="AA5" s="22">
        <v>1.3015</v>
      </c>
      <c r="AB5" s="111"/>
      <c r="AC5" s="21">
        <v>1.3072</v>
      </c>
      <c r="AD5" s="21">
        <v>1.3125</v>
      </c>
      <c r="AE5" s="23">
        <v>1.323</v>
      </c>
      <c r="AF5" s="124">
        <v>1.2975</v>
      </c>
      <c r="AG5" s="121">
        <v>1.3012</v>
      </c>
      <c r="AH5" s="121">
        <v>1.3012</v>
      </c>
      <c r="AI5" s="121">
        <v>1.3074</v>
      </c>
      <c r="AJ5" s="121">
        <v>1.31</v>
      </c>
      <c r="AK5" s="121">
        <v>1.3137</v>
      </c>
      <c r="AL5" s="121">
        <v>1.32</v>
      </c>
      <c r="AM5" s="121">
        <v>1.3199</v>
      </c>
      <c r="AN5" s="121">
        <v>1.3256</v>
      </c>
      <c r="AO5" s="122">
        <v>1.3369</v>
      </c>
    </row>
    <row r="6" spans="2:41" s="1" customFormat="1" ht="15" hidden="1">
      <c r="B6" s="12" t="s">
        <v>6</v>
      </c>
      <c r="C6" s="13"/>
      <c r="D6" s="83"/>
      <c r="E6" s="13"/>
      <c r="F6" s="13"/>
      <c r="G6" s="27"/>
      <c r="H6" s="27"/>
      <c r="I6" s="27"/>
      <c r="J6" s="27"/>
      <c r="K6" s="26"/>
      <c r="L6" s="26"/>
      <c r="M6" s="37"/>
      <c r="N6" s="139"/>
      <c r="O6" s="28"/>
      <c r="P6" s="27"/>
      <c r="Q6" s="27"/>
      <c r="R6" s="27"/>
      <c r="S6" s="27"/>
      <c r="T6" s="26"/>
      <c r="U6" s="26"/>
      <c r="V6" s="37"/>
      <c r="W6" s="90"/>
      <c r="X6" s="143"/>
      <c r="Y6" s="91"/>
      <c r="Z6" s="91"/>
      <c r="AA6" s="91"/>
      <c r="AB6" s="91"/>
      <c r="AC6" s="92"/>
      <c r="AD6" s="92"/>
      <c r="AE6" s="96"/>
      <c r="AF6" s="112"/>
      <c r="AG6" s="25"/>
      <c r="AH6" s="25"/>
      <c r="AI6" s="29"/>
      <c r="AJ6" s="29"/>
      <c r="AK6" s="25"/>
      <c r="AL6" s="25"/>
      <c r="AM6" s="25"/>
      <c r="AN6" s="25"/>
      <c r="AO6" s="30"/>
    </row>
    <row r="7" spans="2:31" s="1" customFormat="1" ht="15.75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2:41" s="1" customFormat="1" ht="15">
      <c r="B8" s="2" t="s">
        <v>13</v>
      </c>
      <c r="C8" s="3"/>
      <c r="D8" s="33"/>
      <c r="E8" s="193" t="s">
        <v>7</v>
      </c>
      <c r="F8" s="194"/>
      <c r="G8" s="194"/>
      <c r="H8" s="194"/>
      <c r="I8" s="194"/>
      <c r="J8" s="194"/>
      <c r="K8" s="194"/>
      <c r="L8" s="194"/>
      <c r="M8" s="194"/>
      <c r="N8" s="197" t="s">
        <v>12</v>
      </c>
      <c r="O8" s="194"/>
      <c r="P8" s="194"/>
      <c r="Q8" s="194"/>
      <c r="R8" s="194"/>
      <c r="S8" s="194"/>
      <c r="T8" s="194"/>
      <c r="U8" s="194"/>
      <c r="V8" s="196"/>
      <c r="W8" s="5" t="s">
        <v>8</v>
      </c>
      <c r="X8" s="5"/>
      <c r="Y8" s="5"/>
      <c r="Z8" s="5"/>
      <c r="AA8" s="5"/>
      <c r="AB8" s="5"/>
      <c r="AC8" s="5"/>
      <c r="AD8" s="5"/>
      <c r="AE8" s="81"/>
      <c r="AF8" s="193" t="s">
        <v>11</v>
      </c>
      <c r="AG8" s="194"/>
      <c r="AH8" s="194"/>
      <c r="AI8" s="194"/>
      <c r="AJ8" s="194"/>
      <c r="AK8" s="194"/>
      <c r="AL8" s="194"/>
      <c r="AM8" s="194"/>
      <c r="AN8" s="194"/>
      <c r="AO8" s="195"/>
    </row>
    <row r="9" spans="2:41" s="1" customFormat="1" ht="15.75" thickBot="1">
      <c r="B9" s="7" t="s">
        <v>14</v>
      </c>
      <c r="C9" s="8"/>
      <c r="D9" s="34"/>
      <c r="E9" s="8">
        <v>200</v>
      </c>
      <c r="F9" s="9">
        <v>300</v>
      </c>
      <c r="G9" s="10">
        <v>400</v>
      </c>
      <c r="H9" s="10">
        <v>450</v>
      </c>
      <c r="I9" s="10">
        <v>500</v>
      </c>
      <c r="J9" s="10">
        <v>550</v>
      </c>
      <c r="K9" s="10">
        <v>600</v>
      </c>
      <c r="L9" s="10">
        <v>700</v>
      </c>
      <c r="M9" s="11">
        <v>900</v>
      </c>
      <c r="N9" s="8">
        <v>200</v>
      </c>
      <c r="O9" s="9">
        <v>300</v>
      </c>
      <c r="P9" s="10">
        <v>400</v>
      </c>
      <c r="Q9" s="10">
        <v>450</v>
      </c>
      <c r="R9" s="10">
        <v>500</v>
      </c>
      <c r="S9" s="10">
        <v>550</v>
      </c>
      <c r="T9" s="10">
        <v>600</v>
      </c>
      <c r="U9" s="10">
        <v>700</v>
      </c>
      <c r="V9" s="11">
        <v>900</v>
      </c>
      <c r="W9" s="9">
        <v>200</v>
      </c>
      <c r="X9" s="142">
        <v>300</v>
      </c>
      <c r="Y9" s="10">
        <v>400</v>
      </c>
      <c r="Z9" s="10">
        <v>450</v>
      </c>
      <c r="AA9" s="10">
        <v>500</v>
      </c>
      <c r="AB9" s="10">
        <v>550</v>
      </c>
      <c r="AC9" s="10">
        <v>600</v>
      </c>
      <c r="AD9" s="10">
        <v>700</v>
      </c>
      <c r="AE9" s="11">
        <v>900</v>
      </c>
      <c r="AF9" s="9">
        <v>200</v>
      </c>
      <c r="AG9" s="10">
        <v>400</v>
      </c>
      <c r="AH9" s="10">
        <v>300</v>
      </c>
      <c r="AI9" s="10">
        <v>400</v>
      </c>
      <c r="AJ9" s="10">
        <v>450</v>
      </c>
      <c r="AK9" s="10">
        <v>500</v>
      </c>
      <c r="AL9" s="10">
        <v>550</v>
      </c>
      <c r="AM9" s="10">
        <v>600</v>
      </c>
      <c r="AN9" s="11">
        <v>700</v>
      </c>
      <c r="AO9" s="9">
        <v>900</v>
      </c>
    </row>
    <row r="10" spans="2:41" s="1" customFormat="1" ht="15">
      <c r="B10" s="12" t="s">
        <v>4</v>
      </c>
      <c r="C10" s="13"/>
      <c r="D10" s="83"/>
      <c r="E10" s="116">
        <v>685</v>
      </c>
      <c r="F10" s="117">
        <v>983</v>
      </c>
      <c r="G10" s="117">
        <v>1259</v>
      </c>
      <c r="H10" s="117">
        <v>1388</v>
      </c>
      <c r="I10" s="117">
        <v>1513</v>
      </c>
      <c r="J10" s="117">
        <v>1632</v>
      </c>
      <c r="K10" s="117">
        <v>1747</v>
      </c>
      <c r="L10" s="117">
        <v>1963</v>
      </c>
      <c r="M10" s="119">
        <v>2343</v>
      </c>
      <c r="N10" s="113"/>
      <c r="O10" s="157">
        <v>838</v>
      </c>
      <c r="P10" s="158">
        <v>1040</v>
      </c>
      <c r="Q10" s="158">
        <v>1138</v>
      </c>
      <c r="R10" s="158">
        <v>1234</v>
      </c>
      <c r="S10" s="158">
        <v>1328</v>
      </c>
      <c r="T10" s="86">
        <v>1422</v>
      </c>
      <c r="U10" s="86">
        <v>1608</v>
      </c>
      <c r="V10" s="87">
        <v>1973</v>
      </c>
      <c r="W10" s="116">
        <v>970</v>
      </c>
      <c r="X10" s="117">
        <v>1398</v>
      </c>
      <c r="Y10" s="117">
        <v>1791</v>
      </c>
      <c r="Z10" s="117">
        <v>1976</v>
      </c>
      <c r="AA10" s="117">
        <v>2153</v>
      </c>
      <c r="AB10" s="117">
        <v>2322</v>
      </c>
      <c r="AC10" s="117">
        <v>2484</v>
      </c>
      <c r="AD10" s="117">
        <v>2788</v>
      </c>
      <c r="AE10" s="118">
        <v>3316</v>
      </c>
      <c r="AF10" s="88">
        <v>1327</v>
      </c>
      <c r="AG10" s="89"/>
      <c r="AH10" s="89">
        <v>1834</v>
      </c>
      <c r="AI10" s="109"/>
      <c r="AJ10" s="109"/>
      <c r="AK10" s="109"/>
      <c r="AL10" s="109"/>
      <c r="AM10" s="109"/>
      <c r="AN10" s="109"/>
      <c r="AO10" s="109"/>
    </row>
    <row r="11" spans="2:41" s="1" customFormat="1" ht="15">
      <c r="B11" s="12" t="s">
        <v>5</v>
      </c>
      <c r="C11" s="13"/>
      <c r="D11" s="83"/>
      <c r="E11" s="120">
        <v>1.2974</v>
      </c>
      <c r="F11" s="121">
        <v>1.3128</v>
      </c>
      <c r="G11" s="121">
        <v>1.3237</v>
      </c>
      <c r="H11" s="121">
        <v>1.33</v>
      </c>
      <c r="I11" s="121">
        <v>1.3347</v>
      </c>
      <c r="J11" s="121">
        <v>1.34</v>
      </c>
      <c r="K11" s="121">
        <v>1.3456</v>
      </c>
      <c r="L11" s="121">
        <v>1.3455</v>
      </c>
      <c r="M11" s="123">
        <v>1.3452</v>
      </c>
      <c r="N11" s="115"/>
      <c r="O11" s="24">
        <v>1.2994</v>
      </c>
      <c r="P11" s="22">
        <v>1.2975</v>
      </c>
      <c r="Q11" s="22">
        <v>1.2966</v>
      </c>
      <c r="R11" s="22">
        <v>1.2957</v>
      </c>
      <c r="S11" s="22">
        <v>1.2947</v>
      </c>
      <c r="T11" s="21">
        <v>1.2938</v>
      </c>
      <c r="U11" s="21">
        <v>1.3003</v>
      </c>
      <c r="V11" s="176">
        <v>1.3132</v>
      </c>
      <c r="W11" s="120">
        <v>1.2845</v>
      </c>
      <c r="X11" s="121">
        <v>1.3029</v>
      </c>
      <c r="Y11" s="121">
        <v>1.3099</v>
      </c>
      <c r="Z11" s="121">
        <v>1.3134</v>
      </c>
      <c r="AA11" s="121">
        <v>1.3168</v>
      </c>
      <c r="AB11" s="138">
        <v>1.3203</v>
      </c>
      <c r="AC11" s="121">
        <v>1.3238</v>
      </c>
      <c r="AD11" s="121">
        <v>1.3282</v>
      </c>
      <c r="AE11" s="125">
        <v>1.337</v>
      </c>
      <c r="AF11" s="24">
        <v>1.3223</v>
      </c>
      <c r="AG11" s="22"/>
      <c r="AH11" s="22">
        <v>1.3157</v>
      </c>
      <c r="AI11" s="109"/>
      <c r="AJ11" s="109"/>
      <c r="AK11" s="109"/>
      <c r="AL11" s="109"/>
      <c r="AM11" s="109"/>
      <c r="AN11" s="109"/>
      <c r="AO11" s="109"/>
    </row>
    <row r="12" spans="2:41" s="1" customFormat="1" ht="15" hidden="1">
      <c r="B12" s="36" t="s">
        <v>6</v>
      </c>
      <c r="C12" s="13"/>
      <c r="D12" s="83"/>
      <c r="E12" s="31"/>
      <c r="F12" s="31"/>
      <c r="G12" s="93"/>
      <c r="H12" s="93"/>
      <c r="I12" s="93"/>
      <c r="J12" s="93"/>
      <c r="K12" s="94"/>
      <c r="L12" s="94"/>
      <c r="M12" s="95"/>
      <c r="N12" s="140"/>
      <c r="O12" s="28"/>
      <c r="P12" s="27"/>
      <c r="Q12" s="27"/>
      <c r="R12" s="27"/>
      <c r="S12" s="27"/>
      <c r="T12" s="26"/>
      <c r="U12" s="26"/>
      <c r="V12" s="37"/>
      <c r="W12" s="90"/>
      <c r="X12" s="143"/>
      <c r="Y12" s="91"/>
      <c r="Z12" s="91"/>
      <c r="AA12" s="91"/>
      <c r="AB12" s="91"/>
      <c r="AC12" s="92"/>
      <c r="AD12" s="92"/>
      <c r="AE12" s="96"/>
      <c r="AF12" s="90"/>
      <c r="AG12" s="91"/>
      <c r="AH12" s="91"/>
      <c r="AI12" s="91"/>
      <c r="AJ12" s="91"/>
      <c r="AK12" s="92"/>
      <c r="AL12" s="92"/>
      <c r="AM12" s="92"/>
      <c r="AN12" s="96"/>
      <c r="AO12" s="90"/>
    </row>
    <row r="13" spans="2:31" s="1" customFormat="1" ht="16.5" thickBot="1">
      <c r="B13" s="38"/>
      <c r="C13" s="39"/>
      <c r="D13" s="39"/>
      <c r="E13" s="39"/>
      <c r="F13" s="39"/>
      <c r="G13" s="40"/>
      <c r="H13" s="40"/>
      <c r="I13" s="40"/>
      <c r="J13" s="40"/>
      <c r="K13" s="41"/>
      <c r="L13" s="41"/>
      <c r="M13" s="41"/>
      <c r="N13" s="41"/>
      <c r="O13" s="40"/>
      <c r="P13" s="40"/>
      <c r="Q13" s="40"/>
      <c r="R13" s="40"/>
      <c r="S13" s="40"/>
      <c r="T13" s="40"/>
      <c r="U13" s="41"/>
      <c r="V13" s="41"/>
      <c r="W13" s="40"/>
      <c r="X13" s="40"/>
      <c r="Y13" s="40"/>
      <c r="Z13" s="40"/>
      <c r="AA13" s="40"/>
      <c r="AB13" s="40"/>
      <c r="AC13" s="40"/>
      <c r="AD13" s="40"/>
      <c r="AE13" s="40"/>
    </row>
    <row r="14" spans="2:31" s="1" customFormat="1" ht="15.75" thickBot="1">
      <c r="B14" s="184" t="s">
        <v>15</v>
      </c>
      <c r="C14" s="185"/>
      <c r="D14" s="185"/>
      <c r="E14" s="174"/>
      <c r="F14" s="174"/>
      <c r="AE14" s="177"/>
    </row>
    <row r="15" spans="2:34" s="1" customFormat="1" ht="15">
      <c r="B15" s="42" t="s">
        <v>16</v>
      </c>
      <c r="C15" s="43">
        <v>70</v>
      </c>
      <c r="D15" s="171" t="s">
        <v>9</v>
      </c>
      <c r="E15" s="126"/>
      <c r="F15" s="126"/>
      <c r="O15" s="76"/>
      <c r="P15" s="76"/>
      <c r="Q15" s="76"/>
      <c r="R15" s="76"/>
      <c r="S15" s="76"/>
      <c r="T15" s="76"/>
      <c r="U15" s="76"/>
      <c r="V15" s="76"/>
      <c r="W15" s="76"/>
      <c r="X15" s="178"/>
      <c r="Y15" s="178"/>
      <c r="Z15" s="178"/>
      <c r="AA15" s="178"/>
      <c r="AB15" s="178"/>
      <c r="AC15" s="178"/>
      <c r="AD15" s="178"/>
      <c r="AE15" s="178"/>
      <c r="AF15" s="76"/>
      <c r="AG15" s="76"/>
      <c r="AH15" s="76"/>
    </row>
    <row r="16" spans="2:34" s="1" customFormat="1" ht="15">
      <c r="B16" s="44" t="s">
        <v>17</v>
      </c>
      <c r="C16" s="45">
        <v>50</v>
      </c>
      <c r="D16" s="172" t="s">
        <v>9</v>
      </c>
      <c r="E16" s="126"/>
      <c r="F16" s="126"/>
      <c r="O16" s="76"/>
      <c r="P16" s="76"/>
      <c r="Q16" s="76"/>
      <c r="R16" s="76"/>
      <c r="S16" s="76"/>
      <c r="T16" s="76"/>
      <c r="U16" s="76"/>
      <c r="V16" s="76"/>
      <c r="W16" s="76"/>
      <c r="X16" s="179"/>
      <c r="Y16" s="179"/>
      <c r="Z16" s="179"/>
      <c r="AA16" s="179"/>
      <c r="AB16" s="180"/>
      <c r="AC16" s="181"/>
      <c r="AD16" s="181"/>
      <c r="AE16" s="181"/>
      <c r="AF16" s="76"/>
      <c r="AG16" s="76"/>
      <c r="AH16" s="76"/>
    </row>
    <row r="17" spans="2:34" s="1" customFormat="1" ht="15">
      <c r="B17" s="44" t="s">
        <v>18</v>
      </c>
      <c r="C17" s="45">
        <v>20</v>
      </c>
      <c r="D17" s="172" t="s">
        <v>9</v>
      </c>
      <c r="E17" s="126"/>
      <c r="F17" s="126"/>
      <c r="O17" s="182"/>
      <c r="P17" s="182"/>
      <c r="Q17" s="182"/>
      <c r="R17" s="182"/>
      <c r="S17" s="182"/>
      <c r="T17" s="182"/>
      <c r="U17" s="182"/>
      <c r="V17" s="182"/>
      <c r="W17" s="76"/>
      <c r="X17" s="183"/>
      <c r="Y17" s="183"/>
      <c r="Z17" s="183"/>
      <c r="AA17" s="183"/>
      <c r="AB17" s="183"/>
      <c r="AC17" s="183"/>
      <c r="AD17" s="183"/>
      <c r="AE17" s="183"/>
      <c r="AF17" s="76"/>
      <c r="AG17" s="76"/>
      <c r="AH17" s="76"/>
    </row>
    <row r="18" spans="2:34" s="1" customFormat="1" ht="15.75" thickBot="1">
      <c r="B18" s="46" t="s">
        <v>10</v>
      </c>
      <c r="C18" s="47">
        <f>(AVERAGE(C15:C16))-C17</f>
        <v>40</v>
      </c>
      <c r="D18" s="173" t="s">
        <v>9</v>
      </c>
      <c r="E18" s="126"/>
      <c r="F18" s="1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="1" customFormat="1" ht="15.75" thickBot="1">
      <c r="AF19" s="48"/>
    </row>
    <row r="20" spans="3:41" s="1" customFormat="1" ht="16.5" customHeight="1" thickBot="1">
      <c r="C20" s="186" t="s">
        <v>13</v>
      </c>
      <c r="D20" s="187"/>
      <c r="E20" s="193" t="s">
        <v>0</v>
      </c>
      <c r="F20" s="194"/>
      <c r="G20" s="194"/>
      <c r="H20" s="194"/>
      <c r="I20" s="194"/>
      <c r="J20" s="194"/>
      <c r="K20" s="194"/>
      <c r="L20" s="194"/>
      <c r="M20" s="194"/>
      <c r="N20" s="193" t="s">
        <v>1</v>
      </c>
      <c r="O20" s="194"/>
      <c r="P20" s="194"/>
      <c r="Q20" s="194"/>
      <c r="R20" s="194"/>
      <c r="S20" s="194"/>
      <c r="T20" s="194"/>
      <c r="U20" s="194"/>
      <c r="V20" s="194"/>
      <c r="W20" s="80" t="s">
        <v>2</v>
      </c>
      <c r="X20" s="4"/>
      <c r="Y20" s="5"/>
      <c r="Z20" s="5"/>
      <c r="AA20" s="5"/>
      <c r="AB20" s="5"/>
      <c r="AC20" s="5"/>
      <c r="AD20" s="5"/>
      <c r="AE20" s="6"/>
      <c r="AF20" s="188" t="s">
        <v>3</v>
      </c>
      <c r="AG20" s="189"/>
      <c r="AH20" s="189"/>
      <c r="AI20" s="189"/>
      <c r="AJ20" s="189"/>
      <c r="AK20" s="189"/>
      <c r="AL20" s="189"/>
      <c r="AM20" s="189"/>
      <c r="AN20" s="189"/>
      <c r="AO20" s="190"/>
    </row>
    <row r="21" spans="3:41" s="1" customFormat="1" ht="15.75" thickBot="1">
      <c r="C21" s="145" t="s">
        <v>14</v>
      </c>
      <c r="D21" s="97"/>
      <c r="E21" s="9">
        <v>200</v>
      </c>
      <c r="F21" s="9">
        <v>300</v>
      </c>
      <c r="G21" s="10">
        <v>400</v>
      </c>
      <c r="H21" s="10">
        <v>450</v>
      </c>
      <c r="I21" s="10">
        <v>500</v>
      </c>
      <c r="J21" s="10">
        <v>550</v>
      </c>
      <c r="K21" s="10">
        <v>600</v>
      </c>
      <c r="L21" s="10">
        <v>700</v>
      </c>
      <c r="M21" s="11">
        <v>900</v>
      </c>
      <c r="N21" s="8">
        <v>200</v>
      </c>
      <c r="O21" s="9">
        <v>300</v>
      </c>
      <c r="P21" s="10">
        <v>400</v>
      </c>
      <c r="Q21" s="10">
        <v>450</v>
      </c>
      <c r="R21" s="10">
        <v>500</v>
      </c>
      <c r="S21" s="10">
        <v>550</v>
      </c>
      <c r="T21" s="10">
        <v>600</v>
      </c>
      <c r="U21" s="10">
        <v>700</v>
      </c>
      <c r="V21" s="11">
        <v>900</v>
      </c>
      <c r="W21" s="9">
        <v>200</v>
      </c>
      <c r="X21" s="9">
        <v>300</v>
      </c>
      <c r="Y21" s="10">
        <v>400</v>
      </c>
      <c r="Z21" s="10">
        <v>450</v>
      </c>
      <c r="AA21" s="10">
        <v>500</v>
      </c>
      <c r="AB21" s="10">
        <v>550</v>
      </c>
      <c r="AC21" s="10">
        <v>600</v>
      </c>
      <c r="AD21" s="10">
        <v>700</v>
      </c>
      <c r="AE21" s="82">
        <v>900</v>
      </c>
      <c r="AF21" s="9">
        <v>200</v>
      </c>
      <c r="AG21" s="10">
        <v>400</v>
      </c>
      <c r="AH21" s="10">
        <v>300</v>
      </c>
      <c r="AI21" s="10">
        <v>400</v>
      </c>
      <c r="AJ21" s="10">
        <v>450</v>
      </c>
      <c r="AK21" s="10">
        <v>500</v>
      </c>
      <c r="AL21" s="10">
        <v>550</v>
      </c>
      <c r="AM21" s="10">
        <v>600</v>
      </c>
      <c r="AN21" s="10">
        <v>700</v>
      </c>
      <c r="AO21" s="11">
        <v>900</v>
      </c>
    </row>
    <row r="22" spans="3:41" s="1" customFormat="1" ht="15.75" thickBot="1">
      <c r="C22" s="151" t="s">
        <v>19</v>
      </c>
      <c r="D22" s="152"/>
      <c r="E22" s="150"/>
      <c r="F22" s="150"/>
      <c r="G22" s="162"/>
      <c r="H22" s="162"/>
      <c r="I22" s="162"/>
      <c r="J22" s="162"/>
      <c r="K22" s="162"/>
      <c r="L22" s="162"/>
      <c r="M22" s="163"/>
      <c r="N22" s="167"/>
      <c r="O22" s="168"/>
      <c r="P22" s="162"/>
      <c r="Q22" s="162"/>
      <c r="R22" s="162"/>
      <c r="S22" s="162"/>
      <c r="T22" s="162"/>
      <c r="U22" s="162"/>
      <c r="V22" s="163"/>
      <c r="W22" s="168"/>
      <c r="X22" s="169"/>
      <c r="Y22" s="162"/>
      <c r="Z22" s="162"/>
      <c r="AA22" s="162"/>
      <c r="AB22" s="162"/>
      <c r="AC22" s="162"/>
      <c r="AD22" s="162"/>
      <c r="AE22" s="170"/>
      <c r="AF22" s="101"/>
      <c r="AG22" s="102"/>
      <c r="AH22" s="102"/>
      <c r="AI22" s="102"/>
      <c r="AJ22" s="102"/>
      <c r="AK22" s="102"/>
      <c r="AL22" s="102"/>
      <c r="AM22" s="102"/>
      <c r="AN22" s="102"/>
      <c r="AO22" s="103"/>
    </row>
    <row r="23" spans="3:41" s="1" customFormat="1" ht="15">
      <c r="C23" s="154">
        <v>300</v>
      </c>
      <c r="D23" s="159"/>
      <c r="E23" s="113"/>
      <c r="F23" s="51">
        <f aca="true" t="shared" si="0" ref="F23:G44">(($C$18/50)^F$5)*(F$4/1000*$C23)</f>
        <v>74.81075875084385</v>
      </c>
      <c r="G23" s="51">
        <f t="shared" si="0"/>
        <v>94.22167325406834</v>
      </c>
      <c r="H23" s="114"/>
      <c r="I23" s="51">
        <f aca="true" t="shared" si="1" ref="I23:I44">(($C$18/50)^I$5)*(I$4/1000*$C23)</f>
        <v>112.93049160776818</v>
      </c>
      <c r="J23" s="114"/>
      <c r="K23" s="50">
        <f aca="true" t="shared" si="2" ref="K23:V32">(($C$18/50)^K$5)*(K$4/1000*$C23)</f>
        <v>131.1623127286745</v>
      </c>
      <c r="L23" s="50">
        <f t="shared" si="2"/>
        <v>149.14484323091114</v>
      </c>
      <c r="M23" s="52">
        <f t="shared" si="2"/>
        <v>184.57961942097091</v>
      </c>
      <c r="N23" s="49">
        <f t="shared" si="2"/>
        <v>80.51269825339611</v>
      </c>
      <c r="O23" s="50">
        <f t="shared" si="2"/>
        <v>120.71911965946393</v>
      </c>
      <c r="P23" s="51">
        <f t="shared" si="2"/>
        <v>158.6577174470909</v>
      </c>
      <c r="Q23" s="50">
        <f t="shared" si="2"/>
        <v>176.81938836835025</v>
      </c>
      <c r="R23" s="51">
        <f t="shared" si="2"/>
        <v>194.28396200365782</v>
      </c>
      <c r="S23" s="50">
        <f t="shared" si="2"/>
        <v>211.46339066952825</v>
      </c>
      <c r="T23" s="50">
        <f t="shared" si="2"/>
        <v>227.83580669559902</v>
      </c>
      <c r="U23" s="50">
        <f t="shared" si="2"/>
        <v>259.01571366347736</v>
      </c>
      <c r="V23" s="52">
        <f t="shared" si="2"/>
        <v>314.82584701126643</v>
      </c>
      <c r="W23" s="113"/>
      <c r="X23" s="51">
        <f aca="true" t="shared" si="3" ref="X23:Y44">(($C$18/50)^X$5)*(X$4/1000*$C23)</f>
        <v>139.47585342032716</v>
      </c>
      <c r="Y23" s="51">
        <f t="shared" si="3"/>
        <v>172.77515476576843</v>
      </c>
      <c r="Z23" s="114"/>
      <c r="AA23" s="51">
        <f aca="true" t="shared" si="4" ref="AA23:AA44">(($C$18/50)^AA$5)*(AA$4/1000*$C23)</f>
        <v>204.86305760445217</v>
      </c>
      <c r="AB23" s="114"/>
      <c r="AC23" s="53">
        <f aca="true" t="shared" si="5" ref="AC23:AF44">(($C$18/50)^AC$5)*(AC$4/1000*$C23)</f>
        <v>236.20065444831872</v>
      </c>
      <c r="AD23" s="53">
        <f t="shared" si="5"/>
        <v>267.25829252776316</v>
      </c>
      <c r="AE23" s="54">
        <f t="shared" si="5"/>
        <v>329.3831115401599</v>
      </c>
      <c r="AF23" s="72">
        <f t="shared" si="5"/>
        <v>121.2758347715534</v>
      </c>
      <c r="AG23" s="104"/>
      <c r="AH23" s="57">
        <f aca="true" t="shared" si="6" ref="AH23:AK44">(($C$18/50)^AH$5)*(AH$4/1000*$C23)</f>
        <v>171.8900410996843</v>
      </c>
      <c r="AI23" s="57">
        <f t="shared" si="6"/>
        <v>218.9352378992872</v>
      </c>
      <c r="AJ23" s="57">
        <f t="shared" si="6"/>
        <v>241.20418624462835</v>
      </c>
      <c r="AK23" s="57">
        <f t="shared" si="6"/>
        <v>262.9350224936238</v>
      </c>
      <c r="AL23" s="57"/>
      <c r="AM23" s="60">
        <f aca="true" t="shared" si="7" ref="AM23:AO44">(($C$18/50)^AM$5)*(AM$4/1000*$C23)</f>
        <v>304.359481887066</v>
      </c>
      <c r="AN23" s="60">
        <f t="shared" si="7"/>
        <v>343.4756557221588</v>
      </c>
      <c r="AO23" s="61">
        <f t="shared" si="7"/>
        <v>415.8523214459346</v>
      </c>
    </row>
    <row r="24" spans="3:41" s="1" customFormat="1" ht="15">
      <c r="C24" s="148">
        <v>400</v>
      </c>
      <c r="D24" s="160"/>
      <c r="E24" s="115"/>
      <c r="F24" s="57">
        <f t="shared" si="0"/>
        <v>99.74767833445846</v>
      </c>
      <c r="G24" s="57">
        <f t="shared" si="0"/>
        <v>125.62889767209113</v>
      </c>
      <c r="H24" s="109"/>
      <c r="I24" s="57">
        <f t="shared" si="1"/>
        <v>150.57398881035755</v>
      </c>
      <c r="J24" s="109"/>
      <c r="K24" s="56">
        <f t="shared" si="2"/>
        <v>174.88308363823265</v>
      </c>
      <c r="L24" s="56">
        <f t="shared" si="2"/>
        <v>198.8597909745482</v>
      </c>
      <c r="M24" s="58">
        <f t="shared" si="2"/>
        <v>246.10615922796123</v>
      </c>
      <c r="N24" s="55">
        <f t="shared" si="2"/>
        <v>107.35026433786147</v>
      </c>
      <c r="O24" s="56">
        <f t="shared" si="2"/>
        <v>160.95882621261856</v>
      </c>
      <c r="P24" s="57">
        <f t="shared" si="2"/>
        <v>211.54362326278786</v>
      </c>
      <c r="Q24" s="56">
        <f t="shared" si="2"/>
        <v>235.75918449113365</v>
      </c>
      <c r="R24" s="57">
        <f t="shared" si="2"/>
        <v>259.04528267154376</v>
      </c>
      <c r="S24" s="56">
        <f t="shared" si="2"/>
        <v>281.951187559371</v>
      </c>
      <c r="T24" s="56">
        <f t="shared" si="2"/>
        <v>303.78107559413206</v>
      </c>
      <c r="U24" s="56">
        <f t="shared" si="2"/>
        <v>345.35428488463646</v>
      </c>
      <c r="V24" s="58">
        <f t="shared" si="2"/>
        <v>419.76779601502193</v>
      </c>
      <c r="W24" s="115"/>
      <c r="X24" s="57">
        <f t="shared" si="3"/>
        <v>185.9678045604362</v>
      </c>
      <c r="Y24" s="57">
        <f t="shared" si="3"/>
        <v>230.3668730210246</v>
      </c>
      <c r="Z24" s="109"/>
      <c r="AA24" s="57">
        <f t="shared" si="4"/>
        <v>273.15074347260287</v>
      </c>
      <c r="AB24" s="109"/>
      <c r="AC24" s="60">
        <f t="shared" si="5"/>
        <v>314.93420593109164</v>
      </c>
      <c r="AD24" s="60">
        <f t="shared" si="5"/>
        <v>356.34439003701755</v>
      </c>
      <c r="AE24" s="61">
        <f t="shared" si="5"/>
        <v>439.17748205354656</v>
      </c>
      <c r="AF24" s="72">
        <f t="shared" si="5"/>
        <v>161.70111302873786</v>
      </c>
      <c r="AG24" s="104"/>
      <c r="AH24" s="57">
        <f t="shared" si="6"/>
        <v>229.18672146624573</v>
      </c>
      <c r="AI24" s="57">
        <f t="shared" si="6"/>
        <v>291.913650532383</v>
      </c>
      <c r="AJ24" s="57">
        <f t="shared" si="6"/>
        <v>321.6055816595045</v>
      </c>
      <c r="AK24" s="57">
        <f t="shared" si="6"/>
        <v>350.5800299914984</v>
      </c>
      <c r="AL24" s="57">
        <f aca="true" t="shared" si="8" ref="AL24:AL45">(($C$18/50)^AL$5)*(AL$4/1000*$C24)</f>
        <v>378.0945316581112</v>
      </c>
      <c r="AM24" s="60">
        <f t="shared" si="7"/>
        <v>405.81264251608803</v>
      </c>
      <c r="AN24" s="60">
        <f t="shared" si="7"/>
        <v>457.96754096287845</v>
      </c>
      <c r="AO24" s="61">
        <f t="shared" si="7"/>
        <v>554.4697619279128</v>
      </c>
    </row>
    <row r="25" spans="3:41" s="1" customFormat="1" ht="15">
      <c r="C25" s="148">
        <v>500</v>
      </c>
      <c r="D25" s="160"/>
      <c r="E25" s="164"/>
      <c r="F25" s="57">
        <f t="shared" si="0"/>
        <v>124.68459791807307</v>
      </c>
      <c r="G25" s="57">
        <f t="shared" si="0"/>
        <v>157.0361220901139</v>
      </c>
      <c r="H25" s="108"/>
      <c r="I25" s="57">
        <f t="shared" si="1"/>
        <v>188.21748601294695</v>
      </c>
      <c r="J25" s="108"/>
      <c r="K25" s="56">
        <f t="shared" si="2"/>
        <v>218.60385454779083</v>
      </c>
      <c r="L25" s="56">
        <f t="shared" si="2"/>
        <v>248.57473871818524</v>
      </c>
      <c r="M25" s="58">
        <f t="shared" si="2"/>
        <v>307.63269903495154</v>
      </c>
      <c r="N25" s="55">
        <f t="shared" si="2"/>
        <v>134.18783042232687</v>
      </c>
      <c r="O25" s="56">
        <f t="shared" si="2"/>
        <v>201.1985327657732</v>
      </c>
      <c r="P25" s="57">
        <f t="shared" si="2"/>
        <v>264.42952907848485</v>
      </c>
      <c r="Q25" s="56">
        <f t="shared" si="2"/>
        <v>294.69898061391706</v>
      </c>
      <c r="R25" s="57">
        <f t="shared" si="2"/>
        <v>323.8066033394297</v>
      </c>
      <c r="S25" s="56">
        <f t="shared" si="2"/>
        <v>352.43898444921376</v>
      </c>
      <c r="T25" s="56">
        <f t="shared" si="2"/>
        <v>379.7263444926651</v>
      </c>
      <c r="U25" s="56">
        <f t="shared" si="2"/>
        <v>431.69285610579556</v>
      </c>
      <c r="V25" s="58">
        <f t="shared" si="2"/>
        <v>524.7097450187774</v>
      </c>
      <c r="W25" s="164"/>
      <c r="X25" s="57">
        <f t="shared" si="3"/>
        <v>232.45975570054526</v>
      </c>
      <c r="Y25" s="57">
        <f t="shared" si="3"/>
        <v>287.9585912762807</v>
      </c>
      <c r="Z25" s="108"/>
      <c r="AA25" s="57">
        <f t="shared" si="4"/>
        <v>341.43842934075354</v>
      </c>
      <c r="AB25" s="108"/>
      <c r="AC25" s="60">
        <f t="shared" si="5"/>
        <v>393.66775741386454</v>
      </c>
      <c r="AD25" s="60">
        <f t="shared" si="5"/>
        <v>445.430487546272</v>
      </c>
      <c r="AE25" s="61">
        <f t="shared" si="5"/>
        <v>548.9718525669332</v>
      </c>
      <c r="AF25" s="72">
        <f t="shared" si="5"/>
        <v>202.12639128592235</v>
      </c>
      <c r="AG25" s="104"/>
      <c r="AH25" s="57">
        <f t="shared" si="6"/>
        <v>286.48340183280715</v>
      </c>
      <c r="AI25" s="57">
        <f t="shared" si="6"/>
        <v>364.8920631654787</v>
      </c>
      <c r="AJ25" s="57">
        <f t="shared" si="6"/>
        <v>402.00697707438064</v>
      </c>
      <c r="AK25" s="57">
        <f t="shared" si="6"/>
        <v>438.22503748937305</v>
      </c>
      <c r="AL25" s="57">
        <f t="shared" si="8"/>
        <v>472.618164572639</v>
      </c>
      <c r="AM25" s="60">
        <f t="shared" si="7"/>
        <v>507.26580314511</v>
      </c>
      <c r="AN25" s="60">
        <f t="shared" si="7"/>
        <v>572.459426203598</v>
      </c>
      <c r="AO25" s="61">
        <f t="shared" si="7"/>
        <v>693.087202409891</v>
      </c>
    </row>
    <row r="26" spans="3:41" s="1" customFormat="1" ht="15">
      <c r="C26" s="148">
        <v>600</v>
      </c>
      <c r="D26" s="160"/>
      <c r="E26" s="115"/>
      <c r="F26" s="57">
        <f t="shared" si="0"/>
        <v>149.6215175016877</v>
      </c>
      <c r="G26" s="57">
        <f t="shared" si="0"/>
        <v>188.44334650813667</v>
      </c>
      <c r="H26" s="109"/>
      <c r="I26" s="57">
        <f t="shared" si="1"/>
        <v>225.86098321553635</v>
      </c>
      <c r="J26" s="109"/>
      <c r="K26" s="56">
        <f t="shared" si="2"/>
        <v>262.324625457349</v>
      </c>
      <c r="L26" s="56">
        <f t="shared" si="2"/>
        <v>298.28968646182227</v>
      </c>
      <c r="M26" s="58">
        <f t="shared" si="2"/>
        <v>369.15923884194183</v>
      </c>
      <c r="N26" s="55">
        <f t="shared" si="2"/>
        <v>161.02539650679222</v>
      </c>
      <c r="O26" s="56">
        <f t="shared" si="2"/>
        <v>241.43823931892786</v>
      </c>
      <c r="P26" s="57">
        <f t="shared" si="2"/>
        <v>317.3154348941818</v>
      </c>
      <c r="Q26" s="56">
        <f t="shared" si="2"/>
        <v>353.6387767367005</v>
      </c>
      <c r="R26" s="57">
        <f t="shared" si="2"/>
        <v>388.56792400731564</v>
      </c>
      <c r="S26" s="56">
        <f t="shared" si="2"/>
        <v>422.9267813390565</v>
      </c>
      <c r="T26" s="56">
        <f t="shared" si="2"/>
        <v>455.67161339119804</v>
      </c>
      <c r="U26" s="56">
        <f t="shared" si="2"/>
        <v>518.0314273269547</v>
      </c>
      <c r="V26" s="58">
        <f t="shared" si="2"/>
        <v>629.6516940225329</v>
      </c>
      <c r="W26" s="115"/>
      <c r="X26" s="57">
        <f t="shared" si="3"/>
        <v>278.9517068406543</v>
      </c>
      <c r="Y26" s="57">
        <f t="shared" si="3"/>
        <v>345.55030953153687</v>
      </c>
      <c r="Z26" s="109"/>
      <c r="AA26" s="57">
        <f t="shared" si="4"/>
        <v>409.72611520890433</v>
      </c>
      <c r="AB26" s="109"/>
      <c r="AC26" s="60">
        <f t="shared" si="5"/>
        <v>472.40130889663743</v>
      </c>
      <c r="AD26" s="60">
        <f t="shared" si="5"/>
        <v>534.5165850555263</v>
      </c>
      <c r="AE26" s="61">
        <f t="shared" si="5"/>
        <v>658.7662230803198</v>
      </c>
      <c r="AF26" s="72">
        <f t="shared" si="5"/>
        <v>242.5516695431068</v>
      </c>
      <c r="AG26" s="104"/>
      <c r="AH26" s="57">
        <f t="shared" si="6"/>
        <v>343.7800821993686</v>
      </c>
      <c r="AI26" s="57">
        <f t="shared" si="6"/>
        <v>437.8704757985744</v>
      </c>
      <c r="AJ26" s="57">
        <f t="shared" si="6"/>
        <v>482.4083724892567</v>
      </c>
      <c r="AK26" s="57">
        <f t="shared" si="6"/>
        <v>525.8700449872476</v>
      </c>
      <c r="AL26" s="57">
        <f t="shared" si="8"/>
        <v>567.1417974871667</v>
      </c>
      <c r="AM26" s="60">
        <f t="shared" si="7"/>
        <v>608.718963774132</v>
      </c>
      <c r="AN26" s="60">
        <f t="shared" si="7"/>
        <v>686.9513114443176</v>
      </c>
      <c r="AO26" s="61">
        <f t="shared" si="7"/>
        <v>831.7046428918692</v>
      </c>
    </row>
    <row r="27" spans="3:41" s="1" customFormat="1" ht="15">
      <c r="C27" s="148">
        <v>700</v>
      </c>
      <c r="D27" s="160"/>
      <c r="E27" s="164"/>
      <c r="F27" s="57">
        <f t="shared" si="0"/>
        <v>174.5584370853023</v>
      </c>
      <c r="G27" s="57">
        <f t="shared" si="0"/>
        <v>219.85057092615946</v>
      </c>
      <c r="H27" s="108"/>
      <c r="I27" s="57">
        <f t="shared" si="1"/>
        <v>263.50448041812575</v>
      </c>
      <c r="J27" s="108"/>
      <c r="K27" s="56">
        <f t="shared" si="2"/>
        <v>306.04539636690714</v>
      </c>
      <c r="L27" s="56">
        <f t="shared" si="2"/>
        <v>348.00463420545935</v>
      </c>
      <c r="M27" s="58">
        <f t="shared" si="2"/>
        <v>430.68577864893217</v>
      </c>
      <c r="N27" s="55">
        <f t="shared" si="2"/>
        <v>187.8629625912576</v>
      </c>
      <c r="O27" s="56">
        <f t="shared" si="2"/>
        <v>281.6779458720825</v>
      </c>
      <c r="P27" s="57">
        <f t="shared" si="2"/>
        <v>370.20134070987876</v>
      </c>
      <c r="Q27" s="56">
        <f t="shared" si="2"/>
        <v>412.5785728594839</v>
      </c>
      <c r="R27" s="57">
        <f t="shared" si="2"/>
        <v>453.32924467520155</v>
      </c>
      <c r="S27" s="56">
        <f t="shared" si="2"/>
        <v>493.4145782288993</v>
      </c>
      <c r="T27" s="56">
        <f t="shared" si="2"/>
        <v>531.616882289731</v>
      </c>
      <c r="U27" s="56">
        <f t="shared" si="2"/>
        <v>604.3699985481138</v>
      </c>
      <c r="V27" s="58">
        <f t="shared" si="2"/>
        <v>734.5936430262884</v>
      </c>
      <c r="W27" s="164"/>
      <c r="X27" s="57">
        <f t="shared" si="3"/>
        <v>325.44365798076336</v>
      </c>
      <c r="Y27" s="57">
        <f t="shared" si="3"/>
        <v>403.14202778679305</v>
      </c>
      <c r="Z27" s="108"/>
      <c r="AA27" s="57">
        <f t="shared" si="4"/>
        <v>478.013801077055</v>
      </c>
      <c r="AB27" s="108"/>
      <c r="AC27" s="60">
        <f t="shared" si="5"/>
        <v>551.1348603794104</v>
      </c>
      <c r="AD27" s="60">
        <f t="shared" si="5"/>
        <v>623.6026825647807</v>
      </c>
      <c r="AE27" s="61">
        <f t="shared" si="5"/>
        <v>768.5605935937065</v>
      </c>
      <c r="AF27" s="72">
        <f t="shared" si="5"/>
        <v>282.97694780029127</v>
      </c>
      <c r="AG27" s="104"/>
      <c r="AH27" s="57">
        <f t="shared" si="6"/>
        <v>401.0767625659301</v>
      </c>
      <c r="AI27" s="57">
        <f t="shared" si="6"/>
        <v>510.84888843167016</v>
      </c>
      <c r="AJ27" s="57">
        <f t="shared" si="6"/>
        <v>562.8097679041329</v>
      </c>
      <c r="AK27" s="57">
        <f t="shared" si="6"/>
        <v>613.5150524851223</v>
      </c>
      <c r="AL27" s="57">
        <f t="shared" si="8"/>
        <v>661.6654304016946</v>
      </c>
      <c r="AM27" s="60">
        <f t="shared" si="7"/>
        <v>710.172124403154</v>
      </c>
      <c r="AN27" s="60">
        <f t="shared" si="7"/>
        <v>801.4431966850373</v>
      </c>
      <c r="AO27" s="61">
        <f t="shared" si="7"/>
        <v>970.3220833738475</v>
      </c>
    </row>
    <row r="28" spans="3:41" s="1" customFormat="1" ht="15">
      <c r="C28" s="148">
        <v>800</v>
      </c>
      <c r="D28" s="160"/>
      <c r="E28" s="115"/>
      <c r="F28" s="57">
        <f t="shared" si="0"/>
        <v>199.4953566689169</v>
      </c>
      <c r="G28" s="57">
        <f t="shared" si="0"/>
        <v>251.25779534418226</v>
      </c>
      <c r="H28" s="109"/>
      <c r="I28" s="57">
        <f t="shared" si="1"/>
        <v>301.1479776207151</v>
      </c>
      <c r="J28" s="109"/>
      <c r="K28" s="56">
        <f t="shared" si="2"/>
        <v>349.7661672764653</v>
      </c>
      <c r="L28" s="56">
        <f t="shared" si="2"/>
        <v>397.7195819490964</v>
      </c>
      <c r="M28" s="58">
        <f t="shared" si="2"/>
        <v>492.21231845592246</v>
      </c>
      <c r="N28" s="55">
        <f t="shared" si="2"/>
        <v>214.70052867572295</v>
      </c>
      <c r="O28" s="56">
        <f t="shared" si="2"/>
        <v>321.9176524252371</v>
      </c>
      <c r="P28" s="57">
        <f t="shared" si="2"/>
        <v>423.0872465255757</v>
      </c>
      <c r="Q28" s="56">
        <f t="shared" si="2"/>
        <v>471.5183689822673</v>
      </c>
      <c r="R28" s="57">
        <f t="shared" si="2"/>
        <v>518.0905653430875</v>
      </c>
      <c r="S28" s="56">
        <f t="shared" si="2"/>
        <v>563.902375118742</v>
      </c>
      <c r="T28" s="56">
        <f t="shared" si="2"/>
        <v>607.5621511882641</v>
      </c>
      <c r="U28" s="56">
        <f t="shared" si="2"/>
        <v>690.7085697692729</v>
      </c>
      <c r="V28" s="58">
        <f t="shared" si="2"/>
        <v>839.5355920300439</v>
      </c>
      <c r="W28" s="115"/>
      <c r="X28" s="57">
        <f t="shared" si="3"/>
        <v>371.9356091208724</v>
      </c>
      <c r="Y28" s="57">
        <f t="shared" si="3"/>
        <v>460.7337460420492</v>
      </c>
      <c r="Z28" s="109"/>
      <c r="AA28" s="57">
        <f t="shared" si="4"/>
        <v>546.3014869452057</v>
      </c>
      <c r="AB28" s="109"/>
      <c r="AC28" s="60">
        <f t="shared" si="5"/>
        <v>629.8684118621833</v>
      </c>
      <c r="AD28" s="60">
        <f t="shared" si="5"/>
        <v>712.6887800740351</v>
      </c>
      <c r="AE28" s="61">
        <f t="shared" si="5"/>
        <v>878.3549641070931</v>
      </c>
      <c r="AF28" s="72">
        <f t="shared" si="5"/>
        <v>323.40222605747573</v>
      </c>
      <c r="AG28" s="104"/>
      <c r="AH28" s="57">
        <f t="shared" si="6"/>
        <v>458.37344293249146</v>
      </c>
      <c r="AI28" s="57">
        <f t="shared" si="6"/>
        <v>583.827301064766</v>
      </c>
      <c r="AJ28" s="57">
        <f t="shared" si="6"/>
        <v>643.211163319009</v>
      </c>
      <c r="AK28" s="57">
        <f t="shared" si="6"/>
        <v>701.1600599829968</v>
      </c>
      <c r="AL28" s="57">
        <f t="shared" si="8"/>
        <v>756.1890633162224</v>
      </c>
      <c r="AM28" s="60">
        <f t="shared" si="7"/>
        <v>811.6252850321761</v>
      </c>
      <c r="AN28" s="60">
        <f t="shared" si="7"/>
        <v>915.9350819257569</v>
      </c>
      <c r="AO28" s="61">
        <f t="shared" si="7"/>
        <v>1108.9395238558257</v>
      </c>
    </row>
    <row r="29" spans="3:41" s="1" customFormat="1" ht="15">
      <c r="C29" s="148">
        <v>900</v>
      </c>
      <c r="D29" s="160"/>
      <c r="E29" s="164"/>
      <c r="F29" s="57">
        <f t="shared" si="0"/>
        <v>224.43227625253155</v>
      </c>
      <c r="G29" s="57">
        <f t="shared" si="0"/>
        <v>282.665019762205</v>
      </c>
      <c r="H29" s="108"/>
      <c r="I29" s="57">
        <f t="shared" si="1"/>
        <v>338.7914748233045</v>
      </c>
      <c r="J29" s="108"/>
      <c r="K29" s="56">
        <f t="shared" si="2"/>
        <v>393.48693818602345</v>
      </c>
      <c r="L29" s="56">
        <f t="shared" si="2"/>
        <v>447.43452969273346</v>
      </c>
      <c r="M29" s="58">
        <f t="shared" si="2"/>
        <v>553.7388582629127</v>
      </c>
      <c r="N29" s="55">
        <f t="shared" si="2"/>
        <v>241.53809476018833</v>
      </c>
      <c r="O29" s="56">
        <f t="shared" si="2"/>
        <v>362.15735897839176</v>
      </c>
      <c r="P29" s="57">
        <f t="shared" si="2"/>
        <v>475.9731523412727</v>
      </c>
      <c r="Q29" s="56">
        <f t="shared" si="2"/>
        <v>530.4581651050506</v>
      </c>
      <c r="R29" s="57">
        <f t="shared" si="2"/>
        <v>582.8518860109734</v>
      </c>
      <c r="S29" s="56">
        <f t="shared" si="2"/>
        <v>634.3901720085848</v>
      </c>
      <c r="T29" s="56">
        <f t="shared" si="2"/>
        <v>683.5074200867971</v>
      </c>
      <c r="U29" s="56">
        <f t="shared" si="2"/>
        <v>777.0471409904321</v>
      </c>
      <c r="V29" s="58">
        <f t="shared" si="2"/>
        <v>944.4775410337993</v>
      </c>
      <c r="W29" s="164"/>
      <c r="X29" s="57">
        <f t="shared" si="3"/>
        <v>418.42756026098147</v>
      </c>
      <c r="Y29" s="57">
        <f t="shared" si="3"/>
        <v>518.3254642973053</v>
      </c>
      <c r="Z29" s="108"/>
      <c r="AA29" s="57">
        <f t="shared" si="4"/>
        <v>614.5891728133564</v>
      </c>
      <c r="AB29" s="108"/>
      <c r="AC29" s="60">
        <f t="shared" si="5"/>
        <v>708.6019633449562</v>
      </c>
      <c r="AD29" s="60">
        <f t="shared" si="5"/>
        <v>801.7748775832895</v>
      </c>
      <c r="AE29" s="61">
        <f t="shared" si="5"/>
        <v>988.1493346204797</v>
      </c>
      <c r="AF29" s="72">
        <f t="shared" si="5"/>
        <v>363.82750431466025</v>
      </c>
      <c r="AG29" s="104"/>
      <c r="AH29" s="57">
        <f t="shared" si="6"/>
        <v>515.6701232990529</v>
      </c>
      <c r="AI29" s="57">
        <f t="shared" si="6"/>
        <v>656.8057136978616</v>
      </c>
      <c r="AJ29" s="57">
        <f t="shared" si="6"/>
        <v>723.6125587338851</v>
      </c>
      <c r="AK29" s="57">
        <f t="shared" si="6"/>
        <v>788.8050674808715</v>
      </c>
      <c r="AL29" s="57">
        <f t="shared" si="8"/>
        <v>850.7126962307501</v>
      </c>
      <c r="AM29" s="60">
        <f t="shared" si="7"/>
        <v>913.0784456611981</v>
      </c>
      <c r="AN29" s="60">
        <f t="shared" si="7"/>
        <v>1030.4269671664765</v>
      </c>
      <c r="AO29" s="61">
        <f t="shared" si="7"/>
        <v>1247.5569643378037</v>
      </c>
    </row>
    <row r="30" spans="3:41" s="1" customFormat="1" ht="15">
      <c r="C30" s="149">
        <v>1000</v>
      </c>
      <c r="D30" s="161"/>
      <c r="E30" s="115"/>
      <c r="F30" s="129">
        <f t="shared" si="0"/>
        <v>249.36919583614613</v>
      </c>
      <c r="G30" s="129">
        <f t="shared" si="0"/>
        <v>314.0722441802278</v>
      </c>
      <c r="H30" s="109"/>
      <c r="I30" s="129">
        <f t="shared" si="1"/>
        <v>376.4349720258939</v>
      </c>
      <c r="J30" s="109"/>
      <c r="K30" s="128">
        <f t="shared" si="2"/>
        <v>437.20770909558166</v>
      </c>
      <c r="L30" s="128">
        <f t="shared" si="2"/>
        <v>497.1494774363705</v>
      </c>
      <c r="M30" s="132">
        <f t="shared" si="2"/>
        <v>615.2653980699031</v>
      </c>
      <c r="N30" s="131">
        <f t="shared" si="2"/>
        <v>268.37566084465374</v>
      </c>
      <c r="O30" s="128">
        <f t="shared" si="2"/>
        <v>402.3970655315464</v>
      </c>
      <c r="P30" s="129">
        <f t="shared" si="2"/>
        <v>528.8590581569697</v>
      </c>
      <c r="Q30" s="128">
        <f t="shared" si="2"/>
        <v>589.3979612278341</v>
      </c>
      <c r="R30" s="129">
        <f t="shared" si="2"/>
        <v>647.6132066788595</v>
      </c>
      <c r="S30" s="128">
        <f t="shared" si="2"/>
        <v>704.8779688984275</v>
      </c>
      <c r="T30" s="128">
        <f t="shared" si="2"/>
        <v>759.4526889853302</v>
      </c>
      <c r="U30" s="128">
        <f t="shared" si="2"/>
        <v>863.3857122115911</v>
      </c>
      <c r="V30" s="132">
        <f t="shared" si="2"/>
        <v>1049.4194900375549</v>
      </c>
      <c r="W30" s="115"/>
      <c r="X30" s="129">
        <f t="shared" si="3"/>
        <v>464.9195114010905</v>
      </c>
      <c r="Y30" s="129">
        <f t="shared" si="3"/>
        <v>575.9171825525614</v>
      </c>
      <c r="Z30" s="109"/>
      <c r="AA30" s="129">
        <f t="shared" si="4"/>
        <v>682.8768586815071</v>
      </c>
      <c r="AB30" s="109"/>
      <c r="AC30" s="134">
        <f t="shared" si="5"/>
        <v>787.3355148277291</v>
      </c>
      <c r="AD30" s="134">
        <f t="shared" si="5"/>
        <v>890.860975092544</v>
      </c>
      <c r="AE30" s="135">
        <f t="shared" si="5"/>
        <v>1097.9437051338664</v>
      </c>
      <c r="AF30" s="136">
        <f t="shared" si="5"/>
        <v>404.2527825718447</v>
      </c>
      <c r="AG30" s="137"/>
      <c r="AH30" s="129">
        <f t="shared" si="6"/>
        <v>572.9668036656143</v>
      </c>
      <c r="AI30" s="129">
        <f t="shared" si="6"/>
        <v>729.7841263309574</v>
      </c>
      <c r="AJ30" s="129">
        <f t="shared" si="6"/>
        <v>804.0139541487613</v>
      </c>
      <c r="AK30" s="129">
        <f t="shared" si="6"/>
        <v>876.4500749787461</v>
      </c>
      <c r="AL30" s="129">
        <f t="shared" si="8"/>
        <v>945.236329145278</v>
      </c>
      <c r="AM30" s="134">
        <f t="shared" si="7"/>
        <v>1014.53160629022</v>
      </c>
      <c r="AN30" s="134">
        <f t="shared" si="7"/>
        <v>1144.918852407196</v>
      </c>
      <c r="AO30" s="135">
        <f t="shared" si="7"/>
        <v>1386.174404819782</v>
      </c>
    </row>
    <row r="31" spans="3:41" s="1" customFormat="1" ht="15">
      <c r="C31" s="148">
        <v>1100</v>
      </c>
      <c r="D31" s="160"/>
      <c r="E31" s="164"/>
      <c r="F31" s="57">
        <f t="shared" si="0"/>
        <v>274.3061154197608</v>
      </c>
      <c r="G31" s="57">
        <f t="shared" si="0"/>
        <v>345.47946859825055</v>
      </c>
      <c r="H31" s="108"/>
      <c r="I31" s="57">
        <f t="shared" si="1"/>
        <v>414.0784692284833</v>
      </c>
      <c r="J31" s="108"/>
      <c r="K31" s="56">
        <f t="shared" si="2"/>
        <v>480.92848000513976</v>
      </c>
      <c r="L31" s="56">
        <f t="shared" si="2"/>
        <v>546.8644251800075</v>
      </c>
      <c r="M31" s="58">
        <f t="shared" si="2"/>
        <v>676.7919378768934</v>
      </c>
      <c r="N31" s="55">
        <f t="shared" si="2"/>
        <v>295.2132269291191</v>
      </c>
      <c r="O31" s="56">
        <f t="shared" si="2"/>
        <v>442.636772084701</v>
      </c>
      <c r="P31" s="57">
        <f t="shared" si="2"/>
        <v>581.7449639726666</v>
      </c>
      <c r="Q31" s="56">
        <f t="shared" si="2"/>
        <v>648.3377573506175</v>
      </c>
      <c r="R31" s="57">
        <f t="shared" si="2"/>
        <v>712.3745273467454</v>
      </c>
      <c r="S31" s="56">
        <f t="shared" si="2"/>
        <v>775.3657657882703</v>
      </c>
      <c r="T31" s="56">
        <f t="shared" si="2"/>
        <v>835.3979578838632</v>
      </c>
      <c r="U31" s="56">
        <f t="shared" si="2"/>
        <v>949.7242834327502</v>
      </c>
      <c r="V31" s="58">
        <f t="shared" si="2"/>
        <v>1154.3614390413102</v>
      </c>
      <c r="W31" s="164"/>
      <c r="X31" s="57">
        <f t="shared" si="3"/>
        <v>511.41146254119957</v>
      </c>
      <c r="Y31" s="57">
        <f t="shared" si="3"/>
        <v>633.5089008078176</v>
      </c>
      <c r="Z31" s="108"/>
      <c r="AA31" s="57">
        <f t="shared" si="4"/>
        <v>751.1645445496579</v>
      </c>
      <c r="AB31" s="108"/>
      <c r="AC31" s="60">
        <f t="shared" si="5"/>
        <v>866.0690663105021</v>
      </c>
      <c r="AD31" s="60">
        <f t="shared" si="5"/>
        <v>979.9470726017983</v>
      </c>
      <c r="AE31" s="61">
        <f t="shared" si="5"/>
        <v>1207.738075647253</v>
      </c>
      <c r="AF31" s="72">
        <f t="shared" si="5"/>
        <v>444.67806082902916</v>
      </c>
      <c r="AG31" s="104"/>
      <c r="AH31" s="57">
        <f t="shared" si="6"/>
        <v>630.2634840321758</v>
      </c>
      <c r="AI31" s="57">
        <f t="shared" si="6"/>
        <v>802.7625389640532</v>
      </c>
      <c r="AJ31" s="57">
        <f t="shared" si="6"/>
        <v>884.4153495636374</v>
      </c>
      <c r="AK31" s="57">
        <f t="shared" si="6"/>
        <v>964.0950824766206</v>
      </c>
      <c r="AL31" s="127">
        <f t="shared" si="8"/>
        <v>1039.7599620598057</v>
      </c>
      <c r="AM31" s="60">
        <f t="shared" si="7"/>
        <v>1115.984766919242</v>
      </c>
      <c r="AN31" s="60">
        <f t="shared" si="7"/>
        <v>1259.4107376479155</v>
      </c>
      <c r="AO31" s="61">
        <f t="shared" si="7"/>
        <v>1524.7918453017603</v>
      </c>
    </row>
    <row r="32" spans="3:41" s="1" customFormat="1" ht="15">
      <c r="C32" s="148">
        <v>1200</v>
      </c>
      <c r="D32" s="160"/>
      <c r="E32" s="115"/>
      <c r="F32" s="57">
        <f t="shared" si="0"/>
        <v>299.2430350033754</v>
      </c>
      <c r="G32" s="57">
        <f t="shared" si="0"/>
        <v>376.88669301627334</v>
      </c>
      <c r="H32" s="109"/>
      <c r="I32" s="57">
        <f t="shared" si="1"/>
        <v>451.7219664310727</v>
      </c>
      <c r="J32" s="109"/>
      <c r="K32" s="56">
        <f t="shared" si="2"/>
        <v>524.649250914698</v>
      </c>
      <c r="L32" s="56">
        <f t="shared" si="2"/>
        <v>596.5793729236445</v>
      </c>
      <c r="M32" s="58">
        <f t="shared" si="2"/>
        <v>738.3184776838837</v>
      </c>
      <c r="N32" s="55">
        <f t="shared" si="2"/>
        <v>322.05079301358444</v>
      </c>
      <c r="O32" s="56">
        <f t="shared" si="2"/>
        <v>482.8764786378557</v>
      </c>
      <c r="P32" s="57">
        <f t="shared" si="2"/>
        <v>634.6308697883636</v>
      </c>
      <c r="Q32" s="56">
        <f t="shared" si="2"/>
        <v>707.277553473401</v>
      </c>
      <c r="R32" s="57">
        <f t="shared" si="2"/>
        <v>777.1358480146313</v>
      </c>
      <c r="S32" s="56">
        <f t="shared" si="2"/>
        <v>845.853562678113</v>
      </c>
      <c r="T32" s="56">
        <f t="shared" si="2"/>
        <v>911.3432267823961</v>
      </c>
      <c r="U32" s="56">
        <f t="shared" si="2"/>
        <v>1036.0628546539094</v>
      </c>
      <c r="V32" s="58">
        <f t="shared" si="2"/>
        <v>1259.3033880450657</v>
      </c>
      <c r="W32" s="115"/>
      <c r="X32" s="57">
        <f t="shared" si="3"/>
        <v>557.9034136813086</v>
      </c>
      <c r="Y32" s="57">
        <f t="shared" si="3"/>
        <v>691.1006190630737</v>
      </c>
      <c r="Z32" s="109"/>
      <c r="AA32" s="57">
        <f t="shared" si="4"/>
        <v>819.4522304178087</v>
      </c>
      <c r="AB32" s="109"/>
      <c r="AC32" s="60">
        <f t="shared" si="5"/>
        <v>944.8026177932749</v>
      </c>
      <c r="AD32" s="60">
        <f t="shared" si="5"/>
        <v>1069.0331701110526</v>
      </c>
      <c r="AE32" s="61">
        <f t="shared" si="5"/>
        <v>1317.5324461606397</v>
      </c>
      <c r="AF32" s="72">
        <f t="shared" si="5"/>
        <v>485.1033390862136</v>
      </c>
      <c r="AG32" s="104"/>
      <c r="AH32" s="57">
        <f t="shared" si="6"/>
        <v>687.5601643987372</v>
      </c>
      <c r="AI32" s="57">
        <f t="shared" si="6"/>
        <v>875.7409515971488</v>
      </c>
      <c r="AJ32" s="57">
        <f t="shared" si="6"/>
        <v>964.8167449785134</v>
      </c>
      <c r="AK32" s="57">
        <f t="shared" si="6"/>
        <v>1051.7400899744953</v>
      </c>
      <c r="AL32" s="57">
        <f t="shared" si="8"/>
        <v>1134.2835949743335</v>
      </c>
      <c r="AM32" s="60">
        <f t="shared" si="7"/>
        <v>1217.437927548264</v>
      </c>
      <c r="AN32" s="60">
        <f t="shared" si="7"/>
        <v>1373.9026228886353</v>
      </c>
      <c r="AO32" s="61">
        <f t="shared" si="7"/>
        <v>1663.4092857837384</v>
      </c>
    </row>
    <row r="33" spans="3:41" s="1" customFormat="1" ht="15">
      <c r="C33" s="148">
        <v>1300</v>
      </c>
      <c r="D33" s="160"/>
      <c r="E33" s="164"/>
      <c r="F33" s="57">
        <f t="shared" si="0"/>
        <v>324.17995458699</v>
      </c>
      <c r="G33" s="57">
        <f t="shared" si="0"/>
        <v>408.29391743429613</v>
      </c>
      <c r="H33" s="108"/>
      <c r="I33" s="57">
        <f t="shared" si="1"/>
        <v>489.36546363366205</v>
      </c>
      <c r="J33" s="108"/>
      <c r="K33" s="56">
        <f aca="true" t="shared" si="9" ref="K33:V44">(($C$18/50)^K$5)*(K$4/1000*$C33)</f>
        <v>568.3700218242561</v>
      </c>
      <c r="L33" s="56">
        <f t="shared" si="9"/>
        <v>646.2943206672817</v>
      </c>
      <c r="M33" s="58">
        <f t="shared" si="9"/>
        <v>799.8450174908739</v>
      </c>
      <c r="N33" s="55">
        <f t="shared" si="9"/>
        <v>348.8883590980498</v>
      </c>
      <c r="O33" s="56">
        <f t="shared" si="9"/>
        <v>523.1161851910103</v>
      </c>
      <c r="P33" s="57">
        <f t="shared" si="9"/>
        <v>687.5167756040605</v>
      </c>
      <c r="Q33" s="56">
        <f t="shared" si="9"/>
        <v>766.2173495961844</v>
      </c>
      <c r="R33" s="57">
        <f t="shared" si="9"/>
        <v>841.8971686825173</v>
      </c>
      <c r="S33" s="56">
        <f t="shared" si="9"/>
        <v>916.3413595679558</v>
      </c>
      <c r="T33" s="56">
        <f t="shared" si="9"/>
        <v>987.2884956809291</v>
      </c>
      <c r="U33" s="56">
        <f t="shared" si="9"/>
        <v>1122.4014258750685</v>
      </c>
      <c r="V33" s="58">
        <f t="shared" si="9"/>
        <v>1364.2453370488213</v>
      </c>
      <c r="W33" s="164"/>
      <c r="X33" s="57">
        <f t="shared" si="3"/>
        <v>604.3953648214176</v>
      </c>
      <c r="Y33" s="57">
        <f t="shared" si="3"/>
        <v>748.6923373183298</v>
      </c>
      <c r="Z33" s="108"/>
      <c r="AA33" s="57">
        <f t="shared" si="4"/>
        <v>887.7399162859593</v>
      </c>
      <c r="AB33" s="108"/>
      <c r="AC33" s="60">
        <f t="shared" si="5"/>
        <v>1023.5361692760479</v>
      </c>
      <c r="AD33" s="60">
        <f t="shared" si="5"/>
        <v>1158.1192676203073</v>
      </c>
      <c r="AE33" s="61">
        <f t="shared" si="5"/>
        <v>1427.3268166740265</v>
      </c>
      <c r="AF33" s="72">
        <f t="shared" si="5"/>
        <v>525.5286173433981</v>
      </c>
      <c r="AG33" s="104"/>
      <c r="AH33" s="57">
        <f t="shared" si="6"/>
        <v>744.8568447652987</v>
      </c>
      <c r="AI33" s="57">
        <f t="shared" si="6"/>
        <v>948.7193642302445</v>
      </c>
      <c r="AJ33" s="57">
        <f t="shared" si="6"/>
        <v>1045.2181403933896</v>
      </c>
      <c r="AK33" s="57">
        <f t="shared" si="6"/>
        <v>1139.3850974723698</v>
      </c>
      <c r="AL33" s="57">
        <f t="shared" si="8"/>
        <v>1228.8072278888612</v>
      </c>
      <c r="AM33" s="60">
        <f t="shared" si="7"/>
        <v>1318.891088177286</v>
      </c>
      <c r="AN33" s="60">
        <f t="shared" si="7"/>
        <v>1488.3945081293548</v>
      </c>
      <c r="AO33" s="61">
        <f t="shared" si="7"/>
        <v>1802.0267262657167</v>
      </c>
    </row>
    <row r="34" spans="3:41" s="1" customFormat="1" ht="15">
      <c r="C34" s="148">
        <v>1400</v>
      </c>
      <c r="D34" s="160"/>
      <c r="E34" s="115"/>
      <c r="F34" s="57">
        <f t="shared" si="0"/>
        <v>349.1168741706046</v>
      </c>
      <c r="G34" s="57">
        <f t="shared" si="0"/>
        <v>439.7011418523189</v>
      </c>
      <c r="H34" s="109"/>
      <c r="I34" s="57">
        <f t="shared" si="1"/>
        <v>527.0089608362515</v>
      </c>
      <c r="J34" s="109"/>
      <c r="K34" s="56">
        <f t="shared" si="9"/>
        <v>612.0907927338143</v>
      </c>
      <c r="L34" s="56">
        <f t="shared" si="9"/>
        <v>696.0092684109187</v>
      </c>
      <c r="M34" s="58">
        <f t="shared" si="9"/>
        <v>861.3715572978643</v>
      </c>
      <c r="N34" s="55">
        <f t="shared" si="9"/>
        <v>375.7259251825152</v>
      </c>
      <c r="O34" s="56">
        <f t="shared" si="9"/>
        <v>563.355891744165</v>
      </c>
      <c r="P34" s="57">
        <f t="shared" si="9"/>
        <v>740.4026814197575</v>
      </c>
      <c r="Q34" s="56">
        <f t="shared" si="9"/>
        <v>825.1571457189679</v>
      </c>
      <c r="R34" s="57">
        <f t="shared" si="9"/>
        <v>906.6584893504031</v>
      </c>
      <c r="S34" s="56">
        <f t="shared" si="9"/>
        <v>986.8291564577986</v>
      </c>
      <c r="T34" s="56">
        <f t="shared" si="9"/>
        <v>1063.233764579462</v>
      </c>
      <c r="U34" s="56">
        <f t="shared" si="9"/>
        <v>1208.7399970962276</v>
      </c>
      <c r="V34" s="58">
        <f t="shared" si="9"/>
        <v>1469.1872860525768</v>
      </c>
      <c r="W34" s="115"/>
      <c r="X34" s="57">
        <f t="shared" si="3"/>
        <v>650.8873159615267</v>
      </c>
      <c r="Y34" s="57">
        <f t="shared" si="3"/>
        <v>806.2840555735861</v>
      </c>
      <c r="Z34" s="109"/>
      <c r="AA34" s="57">
        <f t="shared" si="4"/>
        <v>956.02760215411</v>
      </c>
      <c r="AB34" s="109"/>
      <c r="AC34" s="60">
        <f t="shared" si="5"/>
        <v>1102.2697207588208</v>
      </c>
      <c r="AD34" s="60">
        <f t="shared" si="5"/>
        <v>1247.2053651295614</v>
      </c>
      <c r="AE34" s="61">
        <f t="shared" si="5"/>
        <v>1537.121187187413</v>
      </c>
      <c r="AF34" s="72">
        <f t="shared" si="5"/>
        <v>565.9538956005825</v>
      </c>
      <c r="AG34" s="104"/>
      <c r="AH34" s="57">
        <f t="shared" si="6"/>
        <v>802.1535251318602</v>
      </c>
      <c r="AI34" s="57">
        <f t="shared" si="6"/>
        <v>1021.6977768633403</v>
      </c>
      <c r="AJ34" s="57">
        <f t="shared" si="6"/>
        <v>1125.6195358082657</v>
      </c>
      <c r="AK34" s="57">
        <f t="shared" si="6"/>
        <v>1227.0301049702446</v>
      </c>
      <c r="AL34" s="57">
        <f t="shared" si="8"/>
        <v>1323.3308608033892</v>
      </c>
      <c r="AM34" s="60">
        <f t="shared" si="7"/>
        <v>1420.344248806308</v>
      </c>
      <c r="AN34" s="60">
        <f t="shared" si="7"/>
        <v>1602.8863933700745</v>
      </c>
      <c r="AO34" s="61">
        <f t="shared" si="7"/>
        <v>1940.644166747695</v>
      </c>
    </row>
    <row r="35" spans="3:41" s="1" customFormat="1" ht="15">
      <c r="C35" s="148">
        <v>1500</v>
      </c>
      <c r="D35" s="160"/>
      <c r="E35" s="164"/>
      <c r="F35" s="57">
        <f t="shared" si="0"/>
        <v>374.05379375421927</v>
      </c>
      <c r="G35" s="57">
        <f t="shared" si="0"/>
        <v>471.1083662703417</v>
      </c>
      <c r="H35" s="108"/>
      <c r="I35" s="57">
        <f t="shared" si="1"/>
        <v>564.6524580388408</v>
      </c>
      <c r="J35" s="108"/>
      <c r="K35" s="56">
        <f t="shared" si="9"/>
        <v>655.8115636433724</v>
      </c>
      <c r="L35" s="56">
        <f t="shared" si="9"/>
        <v>745.7242161545557</v>
      </c>
      <c r="M35" s="58">
        <f t="shared" si="9"/>
        <v>922.8980971048546</v>
      </c>
      <c r="N35" s="55">
        <f t="shared" si="9"/>
        <v>402.5634912669806</v>
      </c>
      <c r="O35" s="56">
        <f t="shared" si="9"/>
        <v>603.5955982973196</v>
      </c>
      <c r="P35" s="57">
        <f t="shared" si="9"/>
        <v>793.2885872354545</v>
      </c>
      <c r="Q35" s="56">
        <f t="shared" si="9"/>
        <v>884.0969418417511</v>
      </c>
      <c r="R35" s="57">
        <f t="shared" si="9"/>
        <v>971.4198100182891</v>
      </c>
      <c r="S35" s="56">
        <f t="shared" si="9"/>
        <v>1057.3169533476414</v>
      </c>
      <c r="T35" s="56">
        <f t="shared" si="9"/>
        <v>1139.179033477995</v>
      </c>
      <c r="U35" s="56">
        <f t="shared" si="9"/>
        <v>1295.0785683173867</v>
      </c>
      <c r="V35" s="58">
        <f t="shared" si="9"/>
        <v>1574.1292350563324</v>
      </c>
      <c r="W35" s="164"/>
      <c r="X35" s="57">
        <f t="shared" si="3"/>
        <v>697.3792671016357</v>
      </c>
      <c r="Y35" s="57">
        <f t="shared" si="3"/>
        <v>863.8757738288421</v>
      </c>
      <c r="Z35" s="108"/>
      <c r="AA35" s="57">
        <f t="shared" si="4"/>
        <v>1024.3152880222608</v>
      </c>
      <c r="AB35" s="108"/>
      <c r="AC35" s="60">
        <f t="shared" si="5"/>
        <v>1181.0032722415935</v>
      </c>
      <c r="AD35" s="60">
        <f t="shared" si="5"/>
        <v>1336.2914626388158</v>
      </c>
      <c r="AE35" s="61">
        <f t="shared" si="5"/>
        <v>1646.9155577007996</v>
      </c>
      <c r="AF35" s="72">
        <f t="shared" si="5"/>
        <v>606.379173857767</v>
      </c>
      <c r="AG35" s="104"/>
      <c r="AH35" s="57">
        <f t="shared" si="6"/>
        <v>859.4502054984215</v>
      </c>
      <c r="AI35" s="57">
        <f t="shared" si="6"/>
        <v>1094.676189496436</v>
      </c>
      <c r="AJ35" s="57">
        <f t="shared" si="6"/>
        <v>1206.0209312231418</v>
      </c>
      <c r="AK35" s="57">
        <f t="shared" si="6"/>
        <v>1314.675112468119</v>
      </c>
      <c r="AL35" s="57">
        <f t="shared" si="8"/>
        <v>1417.8544937179167</v>
      </c>
      <c r="AM35" s="60">
        <f t="shared" si="7"/>
        <v>1521.79740943533</v>
      </c>
      <c r="AN35" s="60">
        <f t="shared" si="7"/>
        <v>1717.3782786107943</v>
      </c>
      <c r="AO35" s="61">
        <f t="shared" si="7"/>
        <v>2079.261607229673</v>
      </c>
    </row>
    <row r="36" spans="3:41" s="1" customFormat="1" ht="15">
      <c r="C36" s="148">
        <v>1600</v>
      </c>
      <c r="D36" s="160"/>
      <c r="E36" s="115"/>
      <c r="F36" s="57">
        <f t="shared" si="0"/>
        <v>398.9907133378338</v>
      </c>
      <c r="G36" s="57">
        <f t="shared" si="0"/>
        <v>502.5155906883645</v>
      </c>
      <c r="H36" s="109"/>
      <c r="I36" s="57">
        <f t="shared" si="1"/>
        <v>602.2959552414302</v>
      </c>
      <c r="J36" s="109"/>
      <c r="K36" s="56">
        <f t="shared" si="9"/>
        <v>699.5323345529306</v>
      </c>
      <c r="L36" s="56">
        <f t="shared" si="9"/>
        <v>795.4391638981928</v>
      </c>
      <c r="M36" s="58">
        <f t="shared" si="9"/>
        <v>984.4246369118449</v>
      </c>
      <c r="N36" s="55">
        <f t="shared" si="9"/>
        <v>429.4010573514459</v>
      </c>
      <c r="O36" s="56">
        <f t="shared" si="9"/>
        <v>643.8353048504742</v>
      </c>
      <c r="P36" s="57">
        <f t="shared" si="9"/>
        <v>846.1744930511514</v>
      </c>
      <c r="Q36" s="56">
        <f t="shared" si="9"/>
        <v>943.0367379645346</v>
      </c>
      <c r="R36" s="57">
        <f t="shared" si="9"/>
        <v>1036.181130686175</v>
      </c>
      <c r="S36" s="56">
        <f t="shared" si="9"/>
        <v>1127.804750237484</v>
      </c>
      <c r="T36" s="56">
        <f t="shared" si="9"/>
        <v>1215.1243023765282</v>
      </c>
      <c r="U36" s="56">
        <f t="shared" si="9"/>
        <v>1381.4171395385458</v>
      </c>
      <c r="V36" s="58">
        <f t="shared" si="9"/>
        <v>1679.0711840600877</v>
      </c>
      <c r="W36" s="115"/>
      <c r="X36" s="57">
        <f t="shared" si="3"/>
        <v>743.8712182417448</v>
      </c>
      <c r="Y36" s="57">
        <f t="shared" si="3"/>
        <v>921.4674920840984</v>
      </c>
      <c r="Z36" s="109"/>
      <c r="AA36" s="57">
        <f t="shared" si="4"/>
        <v>1092.6029738904115</v>
      </c>
      <c r="AB36" s="109"/>
      <c r="AC36" s="60">
        <f t="shared" si="5"/>
        <v>1259.7368237243666</v>
      </c>
      <c r="AD36" s="60">
        <f t="shared" si="5"/>
        <v>1425.3775601480702</v>
      </c>
      <c r="AE36" s="61">
        <f t="shared" si="5"/>
        <v>1756.7099282141862</v>
      </c>
      <c r="AF36" s="72">
        <f t="shared" si="5"/>
        <v>646.8044521149515</v>
      </c>
      <c r="AG36" s="104"/>
      <c r="AH36" s="57">
        <f t="shared" si="6"/>
        <v>916.7468858649829</v>
      </c>
      <c r="AI36" s="57">
        <f t="shared" si="6"/>
        <v>1167.654602129532</v>
      </c>
      <c r="AJ36" s="57">
        <f t="shared" si="6"/>
        <v>1286.422326638018</v>
      </c>
      <c r="AK36" s="57">
        <f t="shared" si="6"/>
        <v>1402.3201199659936</v>
      </c>
      <c r="AL36" s="57">
        <f t="shared" si="8"/>
        <v>1512.3781266324447</v>
      </c>
      <c r="AM36" s="60">
        <f t="shared" si="7"/>
        <v>1623.2505700643521</v>
      </c>
      <c r="AN36" s="60">
        <f t="shared" si="7"/>
        <v>1831.8701638515138</v>
      </c>
      <c r="AO36" s="61">
        <f t="shared" si="7"/>
        <v>2217.8790477116513</v>
      </c>
    </row>
    <row r="37" spans="3:41" s="1" customFormat="1" ht="15">
      <c r="C37" s="148">
        <v>1800</v>
      </c>
      <c r="D37" s="160"/>
      <c r="E37" s="164"/>
      <c r="F37" s="57">
        <f t="shared" si="0"/>
        <v>448.8645525050631</v>
      </c>
      <c r="G37" s="57">
        <f t="shared" si="0"/>
        <v>565.33003952441</v>
      </c>
      <c r="H37" s="108"/>
      <c r="I37" s="57">
        <f t="shared" si="1"/>
        <v>677.582949646609</v>
      </c>
      <c r="J37" s="108"/>
      <c r="K37" s="56">
        <f t="shared" si="9"/>
        <v>786.9738763720469</v>
      </c>
      <c r="L37" s="56">
        <f t="shared" si="9"/>
        <v>894.8690593854669</v>
      </c>
      <c r="M37" s="58">
        <f t="shared" si="9"/>
        <v>1107.4777165258254</v>
      </c>
      <c r="N37" s="55">
        <f t="shared" si="9"/>
        <v>483.07618952037666</v>
      </c>
      <c r="O37" s="56">
        <f t="shared" si="9"/>
        <v>724.3147179567835</v>
      </c>
      <c r="P37" s="57">
        <f t="shared" si="9"/>
        <v>951.9463046825454</v>
      </c>
      <c r="Q37" s="56">
        <f t="shared" si="9"/>
        <v>1060.9163302101013</v>
      </c>
      <c r="R37" s="57">
        <f t="shared" si="9"/>
        <v>1165.7037720219469</v>
      </c>
      <c r="S37" s="56">
        <f t="shared" si="9"/>
        <v>1268.7803440171697</v>
      </c>
      <c r="T37" s="56">
        <f t="shared" si="9"/>
        <v>1367.0148401735942</v>
      </c>
      <c r="U37" s="56">
        <f t="shared" si="9"/>
        <v>1554.0942819808643</v>
      </c>
      <c r="V37" s="58">
        <f t="shared" si="9"/>
        <v>1888.9550820675986</v>
      </c>
      <c r="W37" s="164"/>
      <c r="X37" s="57">
        <f t="shared" si="3"/>
        <v>836.8551205219629</v>
      </c>
      <c r="Y37" s="57">
        <f t="shared" si="3"/>
        <v>1036.6509285946106</v>
      </c>
      <c r="Z37" s="108"/>
      <c r="AA37" s="57">
        <f t="shared" si="4"/>
        <v>1229.1783456267128</v>
      </c>
      <c r="AB37" s="108"/>
      <c r="AC37" s="60">
        <f t="shared" si="5"/>
        <v>1417.2039266899124</v>
      </c>
      <c r="AD37" s="60">
        <f t="shared" si="5"/>
        <v>1603.549755166579</v>
      </c>
      <c r="AE37" s="61">
        <f t="shared" si="5"/>
        <v>1976.2986692409595</v>
      </c>
      <c r="AF37" s="72">
        <f t="shared" si="5"/>
        <v>727.6550086293205</v>
      </c>
      <c r="AG37" s="104"/>
      <c r="AH37" s="57">
        <f t="shared" si="6"/>
        <v>1031.3402465981058</v>
      </c>
      <c r="AI37" s="57">
        <f t="shared" si="6"/>
        <v>1313.6114273957232</v>
      </c>
      <c r="AJ37" s="57">
        <f t="shared" si="6"/>
        <v>1447.2251174677701</v>
      </c>
      <c r="AK37" s="57">
        <f t="shared" si="6"/>
        <v>1577.610134961743</v>
      </c>
      <c r="AL37" s="57">
        <f t="shared" si="8"/>
        <v>1701.4253924615002</v>
      </c>
      <c r="AM37" s="60">
        <f t="shared" si="7"/>
        <v>1826.1568913223962</v>
      </c>
      <c r="AN37" s="60">
        <f t="shared" si="7"/>
        <v>2060.853934332953</v>
      </c>
      <c r="AO37" s="61">
        <f t="shared" si="7"/>
        <v>2495.1139286756074</v>
      </c>
    </row>
    <row r="38" spans="3:41" s="1" customFormat="1" ht="15">
      <c r="C38" s="148">
        <v>2000</v>
      </c>
      <c r="D38" s="160"/>
      <c r="E38" s="115"/>
      <c r="F38" s="57">
        <f t="shared" si="0"/>
        <v>498.73839167229227</v>
      </c>
      <c r="G38" s="57">
        <f t="shared" si="0"/>
        <v>628.1444883604556</v>
      </c>
      <c r="H38" s="109"/>
      <c r="I38" s="57">
        <f t="shared" si="1"/>
        <v>752.8699440517878</v>
      </c>
      <c r="J38" s="109"/>
      <c r="K38" s="56">
        <f t="shared" si="9"/>
        <v>874.4154181911633</v>
      </c>
      <c r="L38" s="56">
        <f t="shared" si="9"/>
        <v>994.298954872741</v>
      </c>
      <c r="M38" s="58">
        <f t="shared" si="9"/>
        <v>1230.5307961398062</v>
      </c>
      <c r="N38" s="55">
        <f t="shared" si="9"/>
        <v>536.7513216893075</v>
      </c>
      <c r="O38" s="56">
        <f t="shared" si="9"/>
        <v>804.7941310630928</v>
      </c>
      <c r="P38" s="57">
        <f t="shared" si="9"/>
        <v>1057.7181163139394</v>
      </c>
      <c r="Q38" s="56">
        <f t="shared" si="9"/>
        <v>1178.7959224556682</v>
      </c>
      <c r="R38" s="57">
        <f t="shared" si="9"/>
        <v>1295.226413357719</v>
      </c>
      <c r="S38" s="56">
        <f t="shared" si="9"/>
        <v>1409.755937796855</v>
      </c>
      <c r="T38" s="56">
        <f t="shared" si="9"/>
        <v>1518.9053779706603</v>
      </c>
      <c r="U38" s="56">
        <f t="shared" si="9"/>
        <v>1726.7714244231822</v>
      </c>
      <c r="V38" s="58">
        <f t="shared" si="9"/>
        <v>2098.8389800751097</v>
      </c>
      <c r="W38" s="115"/>
      <c r="X38" s="57">
        <f t="shared" si="3"/>
        <v>929.839022802181</v>
      </c>
      <c r="Y38" s="57">
        <f t="shared" si="3"/>
        <v>1151.8343651051227</v>
      </c>
      <c r="Z38" s="109"/>
      <c r="AA38" s="57">
        <f t="shared" si="4"/>
        <v>1365.7537173630142</v>
      </c>
      <c r="AB38" s="109"/>
      <c r="AC38" s="60">
        <f t="shared" si="5"/>
        <v>1574.6710296554581</v>
      </c>
      <c r="AD38" s="60">
        <f t="shared" si="5"/>
        <v>1781.721950185088</v>
      </c>
      <c r="AE38" s="61">
        <f t="shared" si="5"/>
        <v>2195.887410267733</v>
      </c>
      <c r="AF38" s="72">
        <f t="shared" si="5"/>
        <v>808.5055651436894</v>
      </c>
      <c r="AG38" s="104"/>
      <c r="AH38" s="57">
        <f t="shared" si="6"/>
        <v>1145.9336073312286</v>
      </c>
      <c r="AI38" s="57">
        <f t="shared" si="6"/>
        <v>1459.5682526619148</v>
      </c>
      <c r="AJ38" s="57">
        <f t="shared" si="6"/>
        <v>1608.0279082975226</v>
      </c>
      <c r="AK38" s="57">
        <f t="shared" si="6"/>
        <v>1752.9001499574922</v>
      </c>
      <c r="AL38" s="57">
        <f t="shared" si="8"/>
        <v>1890.472658290556</v>
      </c>
      <c r="AM38" s="60">
        <f t="shared" si="7"/>
        <v>2029.06321258044</v>
      </c>
      <c r="AN38" s="60">
        <f t="shared" si="7"/>
        <v>2289.837704814392</v>
      </c>
      <c r="AO38" s="61">
        <f t="shared" si="7"/>
        <v>2772.348809639564</v>
      </c>
    </row>
    <row r="39" spans="3:41" s="1" customFormat="1" ht="15">
      <c r="C39" s="148">
        <v>2200</v>
      </c>
      <c r="D39" s="160"/>
      <c r="E39" s="164"/>
      <c r="F39" s="57">
        <f t="shared" si="0"/>
        <v>548.6122308395215</v>
      </c>
      <c r="G39" s="57">
        <f t="shared" si="0"/>
        <v>690.9589371965011</v>
      </c>
      <c r="H39" s="108"/>
      <c r="I39" s="57">
        <f t="shared" si="1"/>
        <v>828.1569384569666</v>
      </c>
      <c r="J39" s="108"/>
      <c r="K39" s="56">
        <f t="shared" si="9"/>
        <v>961.8569600102795</v>
      </c>
      <c r="L39" s="56">
        <f t="shared" si="9"/>
        <v>1093.728850360015</v>
      </c>
      <c r="M39" s="58">
        <f t="shared" si="9"/>
        <v>1353.5838757537867</v>
      </c>
      <c r="N39" s="55">
        <f t="shared" si="9"/>
        <v>590.4264538582382</v>
      </c>
      <c r="O39" s="56">
        <f t="shared" si="9"/>
        <v>885.273544169402</v>
      </c>
      <c r="P39" s="57">
        <f t="shared" si="9"/>
        <v>1163.4899279453332</v>
      </c>
      <c r="Q39" s="56">
        <f t="shared" si="9"/>
        <v>1296.675514701235</v>
      </c>
      <c r="R39" s="57">
        <f t="shared" si="9"/>
        <v>1424.7490546934907</v>
      </c>
      <c r="S39" s="56">
        <f t="shared" si="9"/>
        <v>1550.7315315765406</v>
      </c>
      <c r="T39" s="56">
        <f t="shared" si="9"/>
        <v>1670.7959157677265</v>
      </c>
      <c r="U39" s="56">
        <f t="shared" si="9"/>
        <v>1899.4485668655004</v>
      </c>
      <c r="V39" s="58">
        <f t="shared" si="9"/>
        <v>2308.7228780826204</v>
      </c>
      <c r="W39" s="164"/>
      <c r="X39" s="57">
        <f t="shared" si="3"/>
        <v>1022.8229250823991</v>
      </c>
      <c r="Y39" s="57">
        <f t="shared" si="3"/>
        <v>1267.017801615635</v>
      </c>
      <c r="Z39" s="108"/>
      <c r="AA39" s="57">
        <f t="shared" si="4"/>
        <v>1502.3290890993158</v>
      </c>
      <c r="AB39" s="108"/>
      <c r="AC39" s="60">
        <f t="shared" si="5"/>
        <v>1732.1381326210042</v>
      </c>
      <c r="AD39" s="60">
        <f t="shared" si="5"/>
        <v>1959.8941452035965</v>
      </c>
      <c r="AE39" s="61">
        <f t="shared" si="5"/>
        <v>2415.476151294506</v>
      </c>
      <c r="AF39" s="72">
        <f t="shared" si="5"/>
        <v>889.3561216580583</v>
      </c>
      <c r="AG39" s="104"/>
      <c r="AH39" s="57">
        <f t="shared" si="6"/>
        <v>1260.5269680643516</v>
      </c>
      <c r="AI39" s="57">
        <f t="shared" si="6"/>
        <v>1605.5250779281064</v>
      </c>
      <c r="AJ39" s="57">
        <f t="shared" si="6"/>
        <v>1768.8306991272748</v>
      </c>
      <c r="AK39" s="57">
        <f t="shared" si="6"/>
        <v>1928.1901649532413</v>
      </c>
      <c r="AL39" s="57">
        <f t="shared" si="8"/>
        <v>2079.5199241196115</v>
      </c>
      <c r="AM39" s="60">
        <f t="shared" si="7"/>
        <v>2231.969533838484</v>
      </c>
      <c r="AN39" s="60">
        <f t="shared" si="7"/>
        <v>2518.821475295831</v>
      </c>
      <c r="AO39" s="61">
        <f t="shared" si="7"/>
        <v>3049.5836906035206</v>
      </c>
    </row>
    <row r="40" spans="3:41" s="1" customFormat="1" ht="15">
      <c r="C40" s="148">
        <v>2400</v>
      </c>
      <c r="D40" s="160"/>
      <c r="E40" s="115"/>
      <c r="F40" s="57">
        <f t="shared" si="0"/>
        <v>598.4860700067508</v>
      </c>
      <c r="G40" s="57">
        <f t="shared" si="0"/>
        <v>753.7733860325467</v>
      </c>
      <c r="H40" s="109"/>
      <c r="I40" s="57">
        <f t="shared" si="1"/>
        <v>903.4439328621454</v>
      </c>
      <c r="J40" s="109"/>
      <c r="K40" s="56">
        <f t="shared" si="9"/>
        <v>1049.298501829396</v>
      </c>
      <c r="L40" s="56">
        <f t="shared" si="9"/>
        <v>1193.158745847289</v>
      </c>
      <c r="M40" s="58">
        <f t="shared" si="9"/>
        <v>1476.6369553677673</v>
      </c>
      <c r="N40" s="55">
        <f t="shared" si="9"/>
        <v>644.1015860271689</v>
      </c>
      <c r="O40" s="56">
        <f t="shared" si="9"/>
        <v>965.7529572757114</v>
      </c>
      <c r="P40" s="57">
        <f t="shared" si="9"/>
        <v>1269.2617395767272</v>
      </c>
      <c r="Q40" s="56">
        <f t="shared" si="9"/>
        <v>1414.555106946802</v>
      </c>
      <c r="R40" s="57">
        <f t="shared" si="9"/>
        <v>1554.2716960292626</v>
      </c>
      <c r="S40" s="56">
        <f t="shared" si="9"/>
        <v>1691.707125356226</v>
      </c>
      <c r="T40" s="56">
        <f t="shared" si="9"/>
        <v>1822.6864535647921</v>
      </c>
      <c r="U40" s="56">
        <f t="shared" si="9"/>
        <v>2072.125709307819</v>
      </c>
      <c r="V40" s="58">
        <f t="shared" si="9"/>
        <v>2518.6067760901315</v>
      </c>
      <c r="W40" s="115"/>
      <c r="X40" s="57">
        <f t="shared" si="3"/>
        <v>1115.8068273626172</v>
      </c>
      <c r="Y40" s="57">
        <f t="shared" si="3"/>
        <v>1382.2012381261475</v>
      </c>
      <c r="Z40" s="109"/>
      <c r="AA40" s="57">
        <f t="shared" si="4"/>
        <v>1638.9044608356173</v>
      </c>
      <c r="AB40" s="109"/>
      <c r="AC40" s="60">
        <f t="shared" si="5"/>
        <v>1889.6052355865497</v>
      </c>
      <c r="AD40" s="60">
        <f t="shared" si="5"/>
        <v>2138.0663402221053</v>
      </c>
      <c r="AE40" s="61">
        <f t="shared" si="5"/>
        <v>2635.0648923212793</v>
      </c>
      <c r="AF40" s="72">
        <f t="shared" si="5"/>
        <v>970.2066781724272</v>
      </c>
      <c r="AG40" s="104"/>
      <c r="AH40" s="57">
        <f t="shared" si="6"/>
        <v>1375.1203287974745</v>
      </c>
      <c r="AI40" s="57">
        <f t="shared" si="6"/>
        <v>1751.4819031942975</v>
      </c>
      <c r="AJ40" s="57">
        <f t="shared" si="6"/>
        <v>1929.6334899570268</v>
      </c>
      <c r="AK40" s="57">
        <f t="shared" si="6"/>
        <v>2103.4801799489906</v>
      </c>
      <c r="AL40" s="57">
        <f t="shared" si="8"/>
        <v>2268.567189948667</v>
      </c>
      <c r="AM40" s="60">
        <f t="shared" si="7"/>
        <v>2434.875855096528</v>
      </c>
      <c r="AN40" s="60">
        <f t="shared" si="7"/>
        <v>2747.8052457772706</v>
      </c>
      <c r="AO40" s="61">
        <f t="shared" si="7"/>
        <v>3326.8185715674767</v>
      </c>
    </row>
    <row r="41" spans="3:41" s="1" customFormat="1" ht="15">
      <c r="C41" s="148">
        <v>2500</v>
      </c>
      <c r="D41" s="160"/>
      <c r="E41" s="164"/>
      <c r="F41" s="57">
        <f t="shared" si="0"/>
        <v>623.4229895903653</v>
      </c>
      <c r="G41" s="57">
        <f t="shared" si="0"/>
        <v>785.1806104505695</v>
      </c>
      <c r="H41" s="108"/>
      <c r="I41" s="57">
        <f t="shared" si="1"/>
        <v>941.0874300647347</v>
      </c>
      <c r="J41" s="108"/>
      <c r="K41" s="56">
        <f t="shared" si="9"/>
        <v>1093.0192727389542</v>
      </c>
      <c r="L41" s="56">
        <f t="shared" si="9"/>
        <v>1242.8736935909262</v>
      </c>
      <c r="M41" s="58">
        <f t="shared" si="9"/>
        <v>1538.1634951747578</v>
      </c>
      <c r="N41" s="55">
        <f t="shared" si="9"/>
        <v>670.9391521116343</v>
      </c>
      <c r="O41" s="56">
        <f t="shared" si="9"/>
        <v>1005.992663828866</v>
      </c>
      <c r="P41" s="57">
        <f t="shared" si="9"/>
        <v>1322.1476453924242</v>
      </c>
      <c r="Q41" s="56">
        <f t="shared" si="9"/>
        <v>1473.4949030695852</v>
      </c>
      <c r="R41" s="57">
        <f t="shared" si="9"/>
        <v>1619.0330166971485</v>
      </c>
      <c r="S41" s="56">
        <f t="shared" si="9"/>
        <v>1762.194922246069</v>
      </c>
      <c r="T41" s="56">
        <f t="shared" si="9"/>
        <v>1898.6317224633253</v>
      </c>
      <c r="U41" s="56">
        <f t="shared" si="9"/>
        <v>2158.4642805289777</v>
      </c>
      <c r="V41" s="58">
        <f t="shared" si="9"/>
        <v>2623.5487250938872</v>
      </c>
      <c r="W41" s="164"/>
      <c r="X41" s="57">
        <f t="shared" si="3"/>
        <v>1162.2987785027262</v>
      </c>
      <c r="Y41" s="57">
        <f t="shared" si="3"/>
        <v>1439.7929563814034</v>
      </c>
      <c r="Z41" s="108"/>
      <c r="AA41" s="57">
        <f t="shared" si="4"/>
        <v>1707.1921467037678</v>
      </c>
      <c r="AB41" s="108"/>
      <c r="AC41" s="60">
        <f t="shared" si="5"/>
        <v>1968.3387870693227</v>
      </c>
      <c r="AD41" s="60">
        <f t="shared" si="5"/>
        <v>2227.15243773136</v>
      </c>
      <c r="AE41" s="61">
        <f t="shared" si="5"/>
        <v>2744.859262834666</v>
      </c>
      <c r="AF41" s="72">
        <f t="shared" si="5"/>
        <v>1010.6319564296117</v>
      </c>
      <c r="AG41" s="104"/>
      <c r="AH41" s="57">
        <f t="shared" si="6"/>
        <v>1432.4170091640358</v>
      </c>
      <c r="AI41" s="57">
        <f t="shared" si="6"/>
        <v>1824.4603158273935</v>
      </c>
      <c r="AJ41" s="57">
        <f t="shared" si="6"/>
        <v>2010.034885371903</v>
      </c>
      <c r="AK41" s="57">
        <f t="shared" si="6"/>
        <v>2191.1251874468653</v>
      </c>
      <c r="AL41" s="57">
        <f t="shared" si="8"/>
        <v>2363.0908228631947</v>
      </c>
      <c r="AM41" s="60">
        <f t="shared" si="7"/>
        <v>2536.32901572555</v>
      </c>
      <c r="AN41" s="60">
        <f t="shared" si="7"/>
        <v>2862.2971310179905</v>
      </c>
      <c r="AO41" s="61">
        <f t="shared" si="7"/>
        <v>3465.436012049455</v>
      </c>
    </row>
    <row r="42" spans="3:41" s="1" customFormat="1" ht="15">
      <c r="C42" s="148">
        <v>2600</v>
      </c>
      <c r="D42" s="160"/>
      <c r="E42" s="115"/>
      <c r="F42" s="57">
        <f t="shared" si="0"/>
        <v>648.35990917398</v>
      </c>
      <c r="G42" s="57">
        <f t="shared" si="0"/>
        <v>816.5878348685923</v>
      </c>
      <c r="H42" s="109"/>
      <c r="I42" s="57">
        <f t="shared" si="1"/>
        <v>978.7309272673241</v>
      </c>
      <c r="J42" s="109"/>
      <c r="K42" s="56">
        <f t="shared" si="9"/>
        <v>1136.7400436485123</v>
      </c>
      <c r="L42" s="56">
        <f t="shared" si="9"/>
        <v>1292.5886413345634</v>
      </c>
      <c r="M42" s="58">
        <f t="shared" si="9"/>
        <v>1599.6900349817479</v>
      </c>
      <c r="N42" s="55">
        <f t="shared" si="9"/>
        <v>697.7767181960996</v>
      </c>
      <c r="O42" s="56">
        <f t="shared" si="9"/>
        <v>1046.2323703820207</v>
      </c>
      <c r="P42" s="57">
        <f t="shared" si="9"/>
        <v>1375.033551208121</v>
      </c>
      <c r="Q42" s="56">
        <f t="shared" si="9"/>
        <v>1532.4346991923687</v>
      </c>
      <c r="R42" s="57">
        <f t="shared" si="9"/>
        <v>1683.7943373650346</v>
      </c>
      <c r="S42" s="56">
        <f t="shared" si="9"/>
        <v>1832.6827191359116</v>
      </c>
      <c r="T42" s="56">
        <f t="shared" si="9"/>
        <v>1974.5769913618583</v>
      </c>
      <c r="U42" s="56">
        <f t="shared" si="9"/>
        <v>2244.802851750137</v>
      </c>
      <c r="V42" s="58">
        <f t="shared" si="9"/>
        <v>2728.4906740976426</v>
      </c>
      <c r="W42" s="115"/>
      <c r="X42" s="57">
        <f t="shared" si="3"/>
        <v>1208.7907296428352</v>
      </c>
      <c r="Y42" s="57">
        <f t="shared" si="3"/>
        <v>1497.3846746366596</v>
      </c>
      <c r="Z42" s="109"/>
      <c r="AA42" s="57">
        <f t="shared" si="4"/>
        <v>1775.4798325719187</v>
      </c>
      <c r="AB42" s="109"/>
      <c r="AC42" s="60">
        <f t="shared" si="5"/>
        <v>2047.0723385520957</v>
      </c>
      <c r="AD42" s="60">
        <f t="shared" si="5"/>
        <v>2316.2385352406145</v>
      </c>
      <c r="AE42" s="61">
        <f t="shared" si="5"/>
        <v>2854.653633348053</v>
      </c>
      <c r="AF42" s="72">
        <f t="shared" si="5"/>
        <v>1051.0572346867962</v>
      </c>
      <c r="AG42" s="104"/>
      <c r="AH42" s="57">
        <f t="shared" si="6"/>
        <v>1489.7136895305973</v>
      </c>
      <c r="AI42" s="57">
        <f t="shared" si="6"/>
        <v>1897.438728460489</v>
      </c>
      <c r="AJ42" s="57">
        <f t="shared" si="6"/>
        <v>2090.436280786779</v>
      </c>
      <c r="AK42" s="57">
        <f t="shared" si="6"/>
        <v>2278.7701949447396</v>
      </c>
      <c r="AL42" s="57">
        <f t="shared" si="8"/>
        <v>2457.6144557777225</v>
      </c>
      <c r="AM42" s="60">
        <f t="shared" si="7"/>
        <v>2637.782176354572</v>
      </c>
      <c r="AN42" s="60">
        <f t="shared" si="7"/>
        <v>2976.7890162587096</v>
      </c>
      <c r="AO42" s="61">
        <f t="shared" si="7"/>
        <v>3604.0534525314333</v>
      </c>
    </row>
    <row r="43" spans="3:41" s="1" customFormat="1" ht="15">
      <c r="C43" s="148">
        <v>2800</v>
      </c>
      <c r="D43" s="160"/>
      <c r="E43" s="164"/>
      <c r="F43" s="57">
        <f t="shared" si="0"/>
        <v>698.2337483412092</v>
      </c>
      <c r="G43" s="57">
        <f t="shared" si="0"/>
        <v>879.4022837046379</v>
      </c>
      <c r="H43" s="108"/>
      <c r="I43" s="57">
        <f t="shared" si="1"/>
        <v>1054.017921672503</v>
      </c>
      <c r="J43" s="108"/>
      <c r="K43" s="56">
        <f t="shared" si="9"/>
        <v>1224.1815854676286</v>
      </c>
      <c r="L43" s="56">
        <f t="shared" si="9"/>
        <v>1392.0185368218374</v>
      </c>
      <c r="M43" s="58">
        <f t="shared" si="9"/>
        <v>1722.7431145957287</v>
      </c>
      <c r="N43" s="55">
        <f t="shared" si="9"/>
        <v>751.4518503650304</v>
      </c>
      <c r="O43" s="56">
        <f t="shared" si="9"/>
        <v>1126.71178348833</v>
      </c>
      <c r="P43" s="57">
        <f t="shared" si="9"/>
        <v>1480.805362839515</v>
      </c>
      <c r="Q43" s="56">
        <f t="shared" si="9"/>
        <v>1650.3142914379357</v>
      </c>
      <c r="R43" s="57">
        <f t="shared" si="9"/>
        <v>1813.3169787008062</v>
      </c>
      <c r="S43" s="56">
        <f t="shared" si="9"/>
        <v>1973.6583129155972</v>
      </c>
      <c r="T43" s="56">
        <f t="shared" si="9"/>
        <v>2126.467529158924</v>
      </c>
      <c r="U43" s="56">
        <f t="shared" si="9"/>
        <v>2417.4799941924553</v>
      </c>
      <c r="V43" s="58">
        <f t="shared" si="9"/>
        <v>2938.3745721051537</v>
      </c>
      <c r="W43" s="164"/>
      <c r="X43" s="57">
        <f t="shared" si="3"/>
        <v>1301.7746319230534</v>
      </c>
      <c r="Y43" s="57">
        <f t="shared" si="3"/>
        <v>1612.5681111471722</v>
      </c>
      <c r="Z43" s="108"/>
      <c r="AA43" s="57">
        <f t="shared" si="4"/>
        <v>1912.05520430822</v>
      </c>
      <c r="AB43" s="108"/>
      <c r="AC43" s="60">
        <f t="shared" si="5"/>
        <v>2204.5394415176415</v>
      </c>
      <c r="AD43" s="60">
        <f t="shared" si="5"/>
        <v>2494.410730259123</v>
      </c>
      <c r="AE43" s="61">
        <f t="shared" si="5"/>
        <v>3074.242374374826</v>
      </c>
      <c r="AF43" s="72">
        <f t="shared" si="5"/>
        <v>1131.907791201165</v>
      </c>
      <c r="AG43" s="104"/>
      <c r="AH43" s="57">
        <f t="shared" si="6"/>
        <v>1604.3070502637204</v>
      </c>
      <c r="AI43" s="57">
        <f t="shared" si="6"/>
        <v>2043.3955537266806</v>
      </c>
      <c r="AJ43" s="57">
        <f t="shared" si="6"/>
        <v>2251.2390716165314</v>
      </c>
      <c r="AK43" s="57">
        <f t="shared" si="6"/>
        <v>2454.060209940489</v>
      </c>
      <c r="AL43" s="57">
        <f t="shared" si="8"/>
        <v>2646.6617216067784</v>
      </c>
      <c r="AM43" s="60">
        <f t="shared" si="7"/>
        <v>2840.688497612616</v>
      </c>
      <c r="AN43" s="60">
        <f t="shared" si="7"/>
        <v>3205.772786740149</v>
      </c>
      <c r="AO43" s="61">
        <f t="shared" si="7"/>
        <v>3881.28833349539</v>
      </c>
    </row>
    <row r="44" spans="3:41" s="1" customFormat="1" ht="15.75" thickBot="1">
      <c r="C44" s="148">
        <v>3000</v>
      </c>
      <c r="D44" s="160"/>
      <c r="E44" s="165"/>
      <c r="F44" s="64">
        <f t="shared" si="0"/>
        <v>748.1075875084385</v>
      </c>
      <c r="G44" s="64">
        <f t="shared" si="0"/>
        <v>942.2167325406834</v>
      </c>
      <c r="H44" s="166"/>
      <c r="I44" s="64">
        <f t="shared" si="1"/>
        <v>1129.3049160776816</v>
      </c>
      <c r="J44" s="166"/>
      <c r="K44" s="63">
        <f t="shared" si="9"/>
        <v>1311.6231272867449</v>
      </c>
      <c r="L44" s="63">
        <f t="shared" si="9"/>
        <v>1491.4484323091115</v>
      </c>
      <c r="M44" s="65">
        <f t="shared" si="9"/>
        <v>1845.7961942097093</v>
      </c>
      <c r="N44" s="62">
        <f t="shared" si="9"/>
        <v>805.1269825339612</v>
      </c>
      <c r="O44" s="63">
        <f t="shared" si="9"/>
        <v>1207.1911965946392</v>
      </c>
      <c r="P44" s="64">
        <f t="shared" si="9"/>
        <v>1586.577174470909</v>
      </c>
      <c r="Q44" s="63">
        <f t="shared" si="9"/>
        <v>1768.1938836835022</v>
      </c>
      <c r="R44" s="64">
        <f t="shared" si="9"/>
        <v>1942.8396200365783</v>
      </c>
      <c r="S44" s="63">
        <f t="shared" si="9"/>
        <v>2114.633906695283</v>
      </c>
      <c r="T44" s="63">
        <f t="shared" si="9"/>
        <v>2278.35806695599</v>
      </c>
      <c r="U44" s="63">
        <f t="shared" si="9"/>
        <v>2590.1571366347735</v>
      </c>
      <c r="V44" s="65">
        <f t="shared" si="9"/>
        <v>3148.258470112665</v>
      </c>
      <c r="W44" s="165"/>
      <c r="X44" s="64">
        <f t="shared" si="3"/>
        <v>1394.7585342032714</v>
      </c>
      <c r="Y44" s="64">
        <f t="shared" si="3"/>
        <v>1727.7515476576841</v>
      </c>
      <c r="Z44" s="166"/>
      <c r="AA44" s="64">
        <f t="shared" si="4"/>
        <v>2048.6305760445216</v>
      </c>
      <c r="AB44" s="166"/>
      <c r="AC44" s="67">
        <f t="shared" si="5"/>
        <v>2362.006544483187</v>
      </c>
      <c r="AD44" s="67">
        <f t="shared" si="5"/>
        <v>2672.5829252776316</v>
      </c>
      <c r="AE44" s="68">
        <f t="shared" si="5"/>
        <v>3293.831115401599</v>
      </c>
      <c r="AF44" s="74">
        <f t="shared" si="5"/>
        <v>1212.758347715534</v>
      </c>
      <c r="AG44" s="105"/>
      <c r="AH44" s="64">
        <f t="shared" si="6"/>
        <v>1718.900410996843</v>
      </c>
      <c r="AI44" s="64">
        <f t="shared" si="6"/>
        <v>2189.352378992872</v>
      </c>
      <c r="AJ44" s="64">
        <f t="shared" si="6"/>
        <v>2412.0418624462836</v>
      </c>
      <c r="AK44" s="64">
        <f t="shared" si="6"/>
        <v>2629.350224936238</v>
      </c>
      <c r="AL44" s="57">
        <f t="shared" si="8"/>
        <v>2835.7089874358335</v>
      </c>
      <c r="AM44" s="67">
        <f t="shared" si="7"/>
        <v>3043.59481887066</v>
      </c>
      <c r="AN44" s="67">
        <f t="shared" si="7"/>
        <v>3434.7565572215885</v>
      </c>
      <c r="AO44" s="68">
        <f t="shared" si="7"/>
        <v>4158.523214459346</v>
      </c>
    </row>
    <row r="45" spans="3:38" ht="13.5" thickBot="1">
      <c r="C45" s="146"/>
      <c r="D45" s="14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L45" s="64">
        <f t="shared" si="8"/>
        <v>0</v>
      </c>
    </row>
    <row r="46" spans="3:41" ht="13.5" customHeight="1" thickBot="1">
      <c r="C46" s="191" t="s">
        <v>13</v>
      </c>
      <c r="D46" s="192"/>
      <c r="E46" s="193" t="s">
        <v>7</v>
      </c>
      <c r="F46" s="194"/>
      <c r="G46" s="194"/>
      <c r="H46" s="194"/>
      <c r="I46" s="194"/>
      <c r="J46" s="194"/>
      <c r="K46" s="194"/>
      <c r="L46" s="194"/>
      <c r="M46" s="194"/>
      <c r="N46" s="196"/>
      <c r="O46" s="80" t="s">
        <v>12</v>
      </c>
      <c r="P46" s="5"/>
      <c r="Q46" s="5"/>
      <c r="R46" s="5"/>
      <c r="S46" s="5"/>
      <c r="T46" s="5"/>
      <c r="U46" s="5"/>
      <c r="V46" s="81"/>
      <c r="W46" s="5" t="s">
        <v>8</v>
      </c>
      <c r="X46" s="5"/>
      <c r="Y46" s="5"/>
      <c r="Z46" s="5"/>
      <c r="AA46" s="5"/>
      <c r="AB46" s="5"/>
      <c r="AC46" s="5"/>
      <c r="AD46" s="5"/>
      <c r="AE46" s="81"/>
      <c r="AF46" s="193" t="s">
        <v>11</v>
      </c>
      <c r="AG46" s="194"/>
      <c r="AH46" s="194"/>
      <c r="AI46" s="194"/>
      <c r="AJ46" s="194"/>
      <c r="AK46" s="194"/>
      <c r="AL46" s="194"/>
      <c r="AM46" s="194"/>
      <c r="AN46" s="194"/>
      <c r="AO46" s="195"/>
    </row>
    <row r="47" spans="3:41" ht="13.5" thickBot="1">
      <c r="C47" s="145" t="s">
        <v>14</v>
      </c>
      <c r="D47" s="147"/>
      <c r="E47" s="8">
        <v>200</v>
      </c>
      <c r="F47" s="9">
        <v>300</v>
      </c>
      <c r="G47" s="10">
        <v>400</v>
      </c>
      <c r="H47" s="10">
        <v>450</v>
      </c>
      <c r="I47" s="10">
        <v>500</v>
      </c>
      <c r="J47" s="10">
        <v>550</v>
      </c>
      <c r="K47" s="10">
        <v>600</v>
      </c>
      <c r="L47" s="10">
        <v>700</v>
      </c>
      <c r="M47" s="11">
        <v>900</v>
      </c>
      <c r="N47" s="8">
        <v>200</v>
      </c>
      <c r="O47" s="9">
        <v>300</v>
      </c>
      <c r="P47" s="10">
        <v>400</v>
      </c>
      <c r="Q47" s="10">
        <v>450</v>
      </c>
      <c r="R47" s="10">
        <v>500</v>
      </c>
      <c r="S47" s="10">
        <v>550</v>
      </c>
      <c r="T47" s="10">
        <v>600</v>
      </c>
      <c r="U47" s="10">
        <v>700</v>
      </c>
      <c r="V47" s="11">
        <v>900</v>
      </c>
      <c r="W47" s="9">
        <v>200</v>
      </c>
      <c r="X47" s="142">
        <v>300</v>
      </c>
      <c r="Y47" s="10">
        <v>400</v>
      </c>
      <c r="Z47" s="10">
        <v>450</v>
      </c>
      <c r="AA47" s="10">
        <v>500</v>
      </c>
      <c r="AB47" s="10">
        <v>550</v>
      </c>
      <c r="AC47" s="10">
        <v>600</v>
      </c>
      <c r="AD47" s="10">
        <v>700</v>
      </c>
      <c r="AE47" s="11">
        <v>900</v>
      </c>
      <c r="AF47" s="9">
        <v>200</v>
      </c>
      <c r="AG47" s="10">
        <v>400</v>
      </c>
      <c r="AH47" s="10">
        <v>300</v>
      </c>
      <c r="AI47" s="10">
        <v>400</v>
      </c>
      <c r="AJ47" s="10">
        <v>450</v>
      </c>
      <c r="AK47" s="10">
        <v>500</v>
      </c>
      <c r="AL47" s="10">
        <v>550</v>
      </c>
      <c r="AM47" s="10">
        <v>600</v>
      </c>
      <c r="AN47" s="11">
        <v>700</v>
      </c>
      <c r="AO47" s="9">
        <v>900</v>
      </c>
    </row>
    <row r="48" spans="3:41" ht="13.5" thickBot="1">
      <c r="C48" s="145" t="s">
        <v>19</v>
      </c>
      <c r="D48" s="147"/>
      <c r="E48" s="150"/>
      <c r="F48" s="150"/>
      <c r="G48" s="99"/>
      <c r="H48" s="99"/>
      <c r="I48" s="99"/>
      <c r="J48" s="99"/>
      <c r="K48" s="99"/>
      <c r="L48" s="99"/>
      <c r="M48" s="100"/>
      <c r="N48" s="141"/>
      <c r="O48" s="98"/>
      <c r="P48" s="99"/>
      <c r="Q48" s="99"/>
      <c r="R48" s="99"/>
      <c r="S48" s="99"/>
      <c r="T48" s="99"/>
      <c r="U48" s="99"/>
      <c r="V48" s="100"/>
      <c r="W48" s="98"/>
      <c r="X48" s="144"/>
      <c r="Y48" s="99"/>
      <c r="Z48" s="99"/>
      <c r="AA48" s="99"/>
      <c r="AB48" s="99"/>
      <c r="AC48" s="99"/>
      <c r="AD48" s="99"/>
      <c r="AE48" s="100"/>
      <c r="AF48" s="98"/>
      <c r="AG48" s="99"/>
      <c r="AH48" s="99"/>
      <c r="AI48" s="99"/>
      <c r="AJ48" s="99"/>
      <c r="AK48" s="99"/>
      <c r="AL48" s="99"/>
      <c r="AM48" s="99"/>
      <c r="AN48" s="100"/>
      <c r="AO48" s="98"/>
    </row>
    <row r="49" spans="3:41" ht="12.75">
      <c r="C49" s="154">
        <v>300</v>
      </c>
      <c r="D49" s="155"/>
      <c r="E49" s="56">
        <f aca="true" t="shared" si="10" ref="E49:M49">(($C$18/50)^E$11)*(E$10/1000*$C23)</f>
        <v>153.84407514953378</v>
      </c>
      <c r="F49" s="56">
        <f t="shared" si="10"/>
        <v>220.01450184472787</v>
      </c>
      <c r="G49" s="57">
        <f t="shared" si="10"/>
        <v>281.1041133470851</v>
      </c>
      <c r="H49" s="56">
        <f t="shared" si="10"/>
        <v>309.4713172926353</v>
      </c>
      <c r="I49" s="57">
        <f t="shared" si="10"/>
        <v>336.9879629695967</v>
      </c>
      <c r="J49" s="56">
        <f t="shared" si="10"/>
        <v>363.0629998227964</v>
      </c>
      <c r="K49" s="56">
        <f t="shared" si="10"/>
        <v>388.16113242120196</v>
      </c>
      <c r="L49" s="56">
        <f t="shared" si="10"/>
        <v>436.1633118404799</v>
      </c>
      <c r="M49" s="71">
        <f t="shared" si="10"/>
        <v>520.6312038215793</v>
      </c>
      <c r="N49" s="113"/>
      <c r="O49" s="55">
        <f aca="true" t="shared" si="11" ref="O49:R70">(($C$18/50)^O$11)*(O$10/1000*$C23)</f>
        <v>188.12235311404086</v>
      </c>
      <c r="P49" s="57">
        <f t="shared" si="11"/>
        <v>233.56827437484358</v>
      </c>
      <c r="Q49" s="57">
        <f t="shared" si="11"/>
        <v>255.62892513392956</v>
      </c>
      <c r="R49" s="57">
        <f t="shared" si="11"/>
        <v>277.2490779986453</v>
      </c>
      <c r="S49" s="113"/>
      <c r="T49" s="56">
        <f aca="true" t="shared" si="12" ref="T49:AH49">(($C$18/50)^T$11)*(T$10/1000*$C23)</f>
        <v>319.6234804218454</v>
      </c>
      <c r="U49" s="56">
        <f t="shared" si="12"/>
        <v>360.9069199594645</v>
      </c>
      <c r="V49" s="71">
        <f t="shared" si="12"/>
        <v>441.556325777177</v>
      </c>
      <c r="W49" s="59">
        <f t="shared" si="12"/>
        <v>218.4801962700538</v>
      </c>
      <c r="X49" s="57">
        <f t="shared" si="12"/>
        <v>313.59156332775757</v>
      </c>
      <c r="Y49" s="57">
        <f t="shared" si="12"/>
        <v>401.12009043584715</v>
      </c>
      <c r="Z49" s="57">
        <f t="shared" si="12"/>
        <v>442.2079885312118</v>
      </c>
      <c r="AA49" s="57">
        <f t="shared" si="12"/>
        <v>481.4533128599808</v>
      </c>
      <c r="AB49" s="57">
        <f t="shared" si="12"/>
        <v>518.8396765860003</v>
      </c>
      <c r="AC49" s="60">
        <f t="shared" si="12"/>
        <v>554.6044769245259</v>
      </c>
      <c r="AD49" s="60">
        <f t="shared" si="12"/>
        <v>621.8679074230447</v>
      </c>
      <c r="AE49" s="61">
        <f t="shared" si="12"/>
        <v>738.1881838941891</v>
      </c>
      <c r="AF49" s="59">
        <f t="shared" si="12"/>
        <v>296.37943609059823</v>
      </c>
      <c r="AG49" s="57">
        <f t="shared" si="12"/>
        <v>0</v>
      </c>
      <c r="AH49" s="59">
        <f t="shared" si="12"/>
        <v>410.2192931392915</v>
      </c>
      <c r="AI49" s="113"/>
      <c r="AJ49" s="113"/>
      <c r="AK49" s="113"/>
      <c r="AL49" s="113"/>
      <c r="AM49" s="113"/>
      <c r="AN49" s="113"/>
      <c r="AO49" s="113"/>
    </row>
    <row r="50" spans="3:41" ht="13.5" thickBot="1">
      <c r="C50" s="148">
        <v>400</v>
      </c>
      <c r="D50" s="153"/>
      <c r="E50" s="56">
        <f aca="true" t="shared" si="13" ref="E50:M50">(($C$18/50)^E$11)*(E$10/1000*$C24)</f>
        <v>205.12543353271167</v>
      </c>
      <c r="F50" s="56">
        <f t="shared" si="13"/>
        <v>293.35266912630385</v>
      </c>
      <c r="G50" s="57">
        <f t="shared" si="13"/>
        <v>374.8054844627801</v>
      </c>
      <c r="H50" s="56">
        <f t="shared" si="13"/>
        <v>412.62842305684705</v>
      </c>
      <c r="I50" s="57">
        <f t="shared" si="13"/>
        <v>449.31728395946226</v>
      </c>
      <c r="J50" s="56">
        <f t="shared" si="13"/>
        <v>484.08399976372857</v>
      </c>
      <c r="K50" s="56">
        <f t="shared" si="13"/>
        <v>517.5481765616026</v>
      </c>
      <c r="L50" s="56">
        <f t="shared" si="13"/>
        <v>581.5510824539732</v>
      </c>
      <c r="M50" s="71">
        <f t="shared" si="13"/>
        <v>694.1749384287725</v>
      </c>
      <c r="N50" s="115"/>
      <c r="O50" s="55">
        <f t="shared" si="11"/>
        <v>250.8298041520545</v>
      </c>
      <c r="P50" s="57">
        <f t="shared" si="11"/>
        <v>311.4243658331248</v>
      </c>
      <c r="Q50" s="57">
        <f t="shared" si="11"/>
        <v>340.83856684523937</v>
      </c>
      <c r="R50" s="57">
        <f t="shared" si="11"/>
        <v>369.6654373315271</v>
      </c>
      <c r="S50" s="115"/>
      <c r="T50" s="56">
        <f aca="true" t="shared" si="14" ref="T50:AH50">(($C$18/50)^T$11)*(T$10/1000*$C24)</f>
        <v>426.1646405624605</v>
      </c>
      <c r="U50" s="56">
        <f t="shared" si="14"/>
        <v>481.2092266126193</v>
      </c>
      <c r="V50" s="71">
        <f t="shared" si="14"/>
        <v>588.7417677029027</v>
      </c>
      <c r="W50" s="59">
        <f t="shared" si="14"/>
        <v>291.3069283600717</v>
      </c>
      <c r="X50" s="57">
        <f t="shared" si="14"/>
        <v>418.1220844370101</v>
      </c>
      <c r="Y50" s="57">
        <f t="shared" si="14"/>
        <v>534.8267872477962</v>
      </c>
      <c r="Z50" s="57">
        <f t="shared" si="14"/>
        <v>589.6106513749492</v>
      </c>
      <c r="AA50" s="57">
        <f t="shared" si="14"/>
        <v>641.9377504799745</v>
      </c>
      <c r="AB50" s="57">
        <f t="shared" si="14"/>
        <v>691.7862354480004</v>
      </c>
      <c r="AC50" s="60">
        <f t="shared" si="14"/>
        <v>739.4726358993678</v>
      </c>
      <c r="AD50" s="60">
        <f t="shared" si="14"/>
        <v>829.1572098973928</v>
      </c>
      <c r="AE50" s="61">
        <f t="shared" si="14"/>
        <v>984.2509118589188</v>
      </c>
      <c r="AF50" s="59">
        <f t="shared" si="14"/>
        <v>395.172581454131</v>
      </c>
      <c r="AG50" s="57">
        <f t="shared" si="14"/>
        <v>0</v>
      </c>
      <c r="AH50" s="59">
        <f t="shared" si="14"/>
        <v>546.9590575190552</v>
      </c>
      <c r="AI50" s="115"/>
      <c r="AJ50" s="115"/>
      <c r="AK50" s="115"/>
      <c r="AL50" s="115"/>
      <c r="AM50" s="115"/>
      <c r="AN50" s="115"/>
      <c r="AO50" s="115"/>
    </row>
    <row r="51" spans="3:41" ht="12.75">
      <c r="C51" s="148">
        <v>500</v>
      </c>
      <c r="D51" s="153"/>
      <c r="E51" s="56">
        <f aca="true" t="shared" si="15" ref="E51:M51">(($C$18/50)^E$11)*(E$10/1000*$C25)</f>
        <v>256.4067919158896</v>
      </c>
      <c r="F51" s="56">
        <f t="shared" si="15"/>
        <v>366.69083640787983</v>
      </c>
      <c r="G51" s="57">
        <f t="shared" si="15"/>
        <v>468.50685557847515</v>
      </c>
      <c r="H51" s="56">
        <f t="shared" si="15"/>
        <v>515.7855288210588</v>
      </c>
      <c r="I51" s="57">
        <f t="shared" si="15"/>
        <v>561.6466049493279</v>
      </c>
      <c r="J51" s="56">
        <f t="shared" si="15"/>
        <v>605.1049997046607</v>
      </c>
      <c r="K51" s="56">
        <f t="shared" si="15"/>
        <v>646.9352207020032</v>
      </c>
      <c r="L51" s="56">
        <f t="shared" si="15"/>
        <v>726.9388530674665</v>
      </c>
      <c r="M51" s="71">
        <f t="shared" si="15"/>
        <v>867.7186730359656</v>
      </c>
      <c r="N51" s="113"/>
      <c r="O51" s="55">
        <f t="shared" si="11"/>
        <v>313.53725519006815</v>
      </c>
      <c r="P51" s="57">
        <f t="shared" si="11"/>
        <v>389.280457291406</v>
      </c>
      <c r="Q51" s="57">
        <f t="shared" si="11"/>
        <v>426.0482085565493</v>
      </c>
      <c r="R51" s="57">
        <f t="shared" si="11"/>
        <v>462.08179666440884</v>
      </c>
      <c r="S51" s="113"/>
      <c r="T51" s="56">
        <f aca="true" t="shared" si="16" ref="T51:AH51">(($C$18/50)^T$11)*(T$10/1000*$C25)</f>
        <v>532.7058007030756</v>
      </c>
      <c r="U51" s="56">
        <f t="shared" si="16"/>
        <v>601.5115332657741</v>
      </c>
      <c r="V51" s="71">
        <f t="shared" si="16"/>
        <v>735.9272096286284</v>
      </c>
      <c r="W51" s="59">
        <f t="shared" si="16"/>
        <v>364.1336604500897</v>
      </c>
      <c r="X51" s="57">
        <f t="shared" si="16"/>
        <v>522.6526055462626</v>
      </c>
      <c r="Y51" s="57">
        <f t="shared" si="16"/>
        <v>668.5334840597452</v>
      </c>
      <c r="Z51" s="57">
        <f t="shared" si="16"/>
        <v>737.0133142186864</v>
      </c>
      <c r="AA51" s="57">
        <f t="shared" si="16"/>
        <v>802.422188099968</v>
      </c>
      <c r="AB51" s="57">
        <f t="shared" si="16"/>
        <v>864.7327943100005</v>
      </c>
      <c r="AC51" s="60">
        <f t="shared" si="16"/>
        <v>924.3407948742098</v>
      </c>
      <c r="AD51" s="60">
        <f t="shared" si="16"/>
        <v>1036.4465123717412</v>
      </c>
      <c r="AE51" s="61">
        <f t="shared" si="16"/>
        <v>1230.3136398236486</v>
      </c>
      <c r="AF51" s="59">
        <f t="shared" si="16"/>
        <v>493.9657268176638</v>
      </c>
      <c r="AG51" s="57">
        <f t="shared" si="16"/>
        <v>0</v>
      </c>
      <c r="AH51" s="59">
        <f t="shared" si="16"/>
        <v>683.6988218988191</v>
      </c>
      <c r="AI51" s="113"/>
      <c r="AJ51" s="113"/>
      <c r="AK51" s="113"/>
      <c r="AL51" s="113"/>
      <c r="AM51" s="113"/>
      <c r="AN51" s="113"/>
      <c r="AO51" s="113"/>
    </row>
    <row r="52" spans="3:41" ht="13.5" thickBot="1">
      <c r="C52" s="148">
        <v>600</v>
      </c>
      <c r="D52" s="153"/>
      <c r="E52" s="56">
        <f aca="true" t="shared" si="17" ref="E52:M52">(($C$18/50)^E$11)*(E$10/1000*$C26)</f>
        <v>307.68815029906756</v>
      </c>
      <c r="F52" s="56">
        <f t="shared" si="17"/>
        <v>440.02900368945575</v>
      </c>
      <c r="G52" s="57">
        <f t="shared" si="17"/>
        <v>562.2082266941702</v>
      </c>
      <c r="H52" s="56">
        <f t="shared" si="17"/>
        <v>618.9426345852706</v>
      </c>
      <c r="I52" s="57">
        <f t="shared" si="17"/>
        <v>673.9759259391934</v>
      </c>
      <c r="J52" s="56">
        <f t="shared" si="17"/>
        <v>726.1259996455929</v>
      </c>
      <c r="K52" s="56">
        <f t="shared" si="17"/>
        <v>776.3222648424039</v>
      </c>
      <c r="L52" s="56">
        <f t="shared" si="17"/>
        <v>872.3266236809598</v>
      </c>
      <c r="M52" s="71">
        <f t="shared" si="17"/>
        <v>1041.2624076431587</v>
      </c>
      <c r="N52" s="115"/>
      <c r="O52" s="55">
        <f t="shared" si="11"/>
        <v>376.2447062280817</v>
      </c>
      <c r="P52" s="57">
        <f t="shared" si="11"/>
        <v>467.13654874968717</v>
      </c>
      <c r="Q52" s="57">
        <f t="shared" si="11"/>
        <v>511.2578502678591</v>
      </c>
      <c r="R52" s="57">
        <f t="shared" si="11"/>
        <v>554.4981559972906</v>
      </c>
      <c r="S52" s="115"/>
      <c r="T52" s="56">
        <f aca="true" t="shared" si="18" ref="T52:AH52">(($C$18/50)^T$11)*(T$10/1000*$C26)</f>
        <v>639.2469608436908</v>
      </c>
      <c r="U52" s="56">
        <f t="shared" si="18"/>
        <v>721.813839918929</v>
      </c>
      <c r="V52" s="71">
        <f t="shared" si="18"/>
        <v>883.112651554354</v>
      </c>
      <c r="W52" s="59">
        <f t="shared" si="18"/>
        <v>436.9603925401076</v>
      </c>
      <c r="X52" s="57">
        <f t="shared" si="18"/>
        <v>627.1831266555151</v>
      </c>
      <c r="Y52" s="57">
        <f t="shared" si="18"/>
        <v>802.2401808716943</v>
      </c>
      <c r="Z52" s="57">
        <f t="shared" si="18"/>
        <v>884.4159770624236</v>
      </c>
      <c r="AA52" s="57">
        <f t="shared" si="18"/>
        <v>962.9066257199617</v>
      </c>
      <c r="AB52" s="57">
        <f t="shared" si="18"/>
        <v>1037.6793531720007</v>
      </c>
      <c r="AC52" s="60">
        <f t="shared" si="18"/>
        <v>1109.2089538490518</v>
      </c>
      <c r="AD52" s="60">
        <f t="shared" si="18"/>
        <v>1243.7358148460894</v>
      </c>
      <c r="AE52" s="61">
        <f t="shared" si="18"/>
        <v>1476.3763677883783</v>
      </c>
      <c r="AF52" s="59">
        <f t="shared" si="18"/>
        <v>592.7588721811965</v>
      </c>
      <c r="AG52" s="57">
        <f t="shared" si="18"/>
        <v>0</v>
      </c>
      <c r="AH52" s="59">
        <f t="shared" si="18"/>
        <v>820.438586278583</v>
      </c>
      <c r="AI52" s="115"/>
      <c r="AJ52" s="115"/>
      <c r="AK52" s="115"/>
      <c r="AL52" s="115"/>
      <c r="AM52" s="115"/>
      <c r="AN52" s="115"/>
      <c r="AO52" s="115"/>
    </row>
    <row r="53" spans="3:41" ht="12.75">
      <c r="C53" s="148">
        <v>700</v>
      </c>
      <c r="D53" s="153"/>
      <c r="E53" s="56">
        <f aca="true" t="shared" si="19" ref="E53:M53">(($C$18/50)^E$11)*(E$10/1000*$C27)</f>
        <v>358.9695086822455</v>
      </c>
      <c r="F53" s="56">
        <f t="shared" si="19"/>
        <v>513.3671709710318</v>
      </c>
      <c r="G53" s="57">
        <f t="shared" si="19"/>
        <v>655.9095978098652</v>
      </c>
      <c r="H53" s="56">
        <f t="shared" si="19"/>
        <v>722.0997403494823</v>
      </c>
      <c r="I53" s="57">
        <f t="shared" si="19"/>
        <v>786.305246929059</v>
      </c>
      <c r="J53" s="56">
        <f t="shared" si="19"/>
        <v>847.146999586525</v>
      </c>
      <c r="K53" s="56">
        <f t="shared" si="19"/>
        <v>905.7093089828046</v>
      </c>
      <c r="L53" s="56">
        <f t="shared" si="19"/>
        <v>1017.7143942944532</v>
      </c>
      <c r="M53" s="71">
        <f t="shared" si="19"/>
        <v>1214.8061422503517</v>
      </c>
      <c r="N53" s="113"/>
      <c r="O53" s="55">
        <f t="shared" si="11"/>
        <v>438.9521572660954</v>
      </c>
      <c r="P53" s="57">
        <f t="shared" si="11"/>
        <v>544.9926402079684</v>
      </c>
      <c r="Q53" s="57">
        <f t="shared" si="11"/>
        <v>596.4674919791689</v>
      </c>
      <c r="R53" s="57">
        <f t="shared" si="11"/>
        <v>646.9145153301723</v>
      </c>
      <c r="S53" s="113"/>
      <c r="T53" s="56">
        <f aca="true" t="shared" si="20" ref="T53:AH53">(($C$18/50)^T$11)*(T$10/1000*$C27)</f>
        <v>745.7881209843059</v>
      </c>
      <c r="U53" s="56">
        <f t="shared" si="20"/>
        <v>842.1161465720838</v>
      </c>
      <c r="V53" s="71">
        <f t="shared" si="20"/>
        <v>1030.2980934800798</v>
      </c>
      <c r="W53" s="59">
        <f t="shared" si="20"/>
        <v>509.78712463012556</v>
      </c>
      <c r="X53" s="57">
        <f t="shared" si="20"/>
        <v>731.7136477647676</v>
      </c>
      <c r="Y53" s="57">
        <f t="shared" si="20"/>
        <v>935.9468776836434</v>
      </c>
      <c r="Z53" s="57">
        <f t="shared" si="20"/>
        <v>1031.818639906161</v>
      </c>
      <c r="AA53" s="57">
        <f t="shared" si="20"/>
        <v>1123.3910633399553</v>
      </c>
      <c r="AB53" s="57">
        <f t="shared" si="20"/>
        <v>1210.6259120340007</v>
      </c>
      <c r="AC53" s="60">
        <f t="shared" si="20"/>
        <v>1294.0771128238937</v>
      </c>
      <c r="AD53" s="60">
        <f t="shared" si="20"/>
        <v>1451.0251173204376</v>
      </c>
      <c r="AE53" s="61">
        <f t="shared" si="20"/>
        <v>1722.439095753108</v>
      </c>
      <c r="AF53" s="59">
        <f t="shared" si="20"/>
        <v>691.5520175447292</v>
      </c>
      <c r="AG53" s="57">
        <f t="shared" si="20"/>
        <v>0</v>
      </c>
      <c r="AH53" s="59">
        <f t="shared" si="20"/>
        <v>957.1783506583467</v>
      </c>
      <c r="AI53" s="113"/>
      <c r="AJ53" s="113"/>
      <c r="AK53" s="113"/>
      <c r="AL53" s="113"/>
      <c r="AM53" s="113"/>
      <c r="AN53" s="113"/>
      <c r="AO53" s="113"/>
    </row>
    <row r="54" spans="3:41" ht="13.5" thickBot="1">
      <c r="C54" s="148">
        <v>800</v>
      </c>
      <c r="D54" s="153"/>
      <c r="E54" s="56">
        <f aca="true" t="shared" si="21" ref="E54:M54">(($C$18/50)^E$11)*(E$10/1000*$C28)</f>
        <v>410.25086706542334</v>
      </c>
      <c r="F54" s="56">
        <f t="shared" si="21"/>
        <v>586.7053382526077</v>
      </c>
      <c r="G54" s="57">
        <f t="shared" si="21"/>
        <v>749.6109689255602</v>
      </c>
      <c r="H54" s="56">
        <f t="shared" si="21"/>
        <v>825.2568461136941</v>
      </c>
      <c r="I54" s="57">
        <f t="shared" si="21"/>
        <v>898.6345679189245</v>
      </c>
      <c r="J54" s="56">
        <f t="shared" si="21"/>
        <v>968.1679995274571</v>
      </c>
      <c r="K54" s="56">
        <f t="shared" si="21"/>
        <v>1035.0963531232053</v>
      </c>
      <c r="L54" s="56">
        <f t="shared" si="21"/>
        <v>1163.1021649079464</v>
      </c>
      <c r="M54" s="71">
        <f t="shared" si="21"/>
        <v>1388.349876857545</v>
      </c>
      <c r="N54" s="115"/>
      <c r="O54" s="55">
        <f t="shared" si="11"/>
        <v>501.659608304109</v>
      </c>
      <c r="P54" s="57">
        <f t="shared" si="11"/>
        <v>622.8487316662496</v>
      </c>
      <c r="Q54" s="57">
        <f t="shared" si="11"/>
        <v>681.6771336904787</v>
      </c>
      <c r="R54" s="57">
        <f t="shared" si="11"/>
        <v>739.3308746630541</v>
      </c>
      <c r="S54" s="115"/>
      <c r="T54" s="56">
        <f aca="true" t="shared" si="22" ref="T54:AH54">(($C$18/50)^T$11)*(T$10/1000*$C28)</f>
        <v>852.329281124921</v>
      </c>
      <c r="U54" s="56">
        <f t="shared" si="22"/>
        <v>962.4184532252386</v>
      </c>
      <c r="V54" s="71">
        <f t="shared" si="22"/>
        <v>1177.4835354058055</v>
      </c>
      <c r="W54" s="59">
        <f t="shared" si="22"/>
        <v>582.6138567201434</v>
      </c>
      <c r="X54" s="57">
        <f t="shared" si="22"/>
        <v>836.2441688740201</v>
      </c>
      <c r="Y54" s="57">
        <f t="shared" si="22"/>
        <v>1069.6535744955925</v>
      </c>
      <c r="Z54" s="57">
        <f t="shared" si="22"/>
        <v>1179.2213027498983</v>
      </c>
      <c r="AA54" s="57">
        <f t="shared" si="22"/>
        <v>1283.875500959949</v>
      </c>
      <c r="AB54" s="57">
        <f t="shared" si="22"/>
        <v>1383.5724708960008</v>
      </c>
      <c r="AC54" s="60">
        <f t="shared" si="22"/>
        <v>1478.9452717987356</v>
      </c>
      <c r="AD54" s="60">
        <f t="shared" si="22"/>
        <v>1658.3144197947856</v>
      </c>
      <c r="AE54" s="61">
        <f t="shared" si="22"/>
        <v>1968.5018237178376</v>
      </c>
      <c r="AF54" s="59">
        <f t="shared" si="22"/>
        <v>790.345162908262</v>
      </c>
      <c r="AG54" s="57">
        <f t="shared" si="22"/>
        <v>0</v>
      </c>
      <c r="AH54" s="59">
        <f t="shared" si="22"/>
        <v>1093.9181150381105</v>
      </c>
      <c r="AI54" s="115"/>
      <c r="AJ54" s="115"/>
      <c r="AK54" s="115"/>
      <c r="AL54" s="115"/>
      <c r="AM54" s="115"/>
      <c r="AN54" s="115"/>
      <c r="AO54" s="115"/>
    </row>
    <row r="55" spans="3:41" ht="12.75">
      <c r="C55" s="148">
        <v>900</v>
      </c>
      <c r="D55" s="153"/>
      <c r="E55" s="56">
        <f aca="true" t="shared" si="23" ref="E55:M55">(($C$18/50)^E$11)*(E$10/1000*$C29)</f>
        <v>461.5322254486013</v>
      </c>
      <c r="F55" s="56">
        <f t="shared" si="23"/>
        <v>660.0435055341836</v>
      </c>
      <c r="G55" s="57">
        <f t="shared" si="23"/>
        <v>843.3123400412552</v>
      </c>
      <c r="H55" s="56">
        <f t="shared" si="23"/>
        <v>928.4139518779058</v>
      </c>
      <c r="I55" s="57">
        <f t="shared" si="23"/>
        <v>1010.9638889087901</v>
      </c>
      <c r="J55" s="56">
        <f t="shared" si="23"/>
        <v>1089.1889994683893</v>
      </c>
      <c r="K55" s="56">
        <f t="shared" si="23"/>
        <v>1164.483397263606</v>
      </c>
      <c r="L55" s="56">
        <f t="shared" si="23"/>
        <v>1308.4899355214397</v>
      </c>
      <c r="M55" s="71">
        <f t="shared" si="23"/>
        <v>1561.893611464738</v>
      </c>
      <c r="N55" s="113"/>
      <c r="O55" s="55">
        <f t="shared" si="11"/>
        <v>564.3670593421226</v>
      </c>
      <c r="P55" s="57">
        <f t="shared" si="11"/>
        <v>700.7048231245308</v>
      </c>
      <c r="Q55" s="57">
        <f t="shared" si="11"/>
        <v>766.8867754017886</v>
      </c>
      <c r="R55" s="57">
        <f t="shared" si="11"/>
        <v>831.7472339959359</v>
      </c>
      <c r="S55" s="113"/>
      <c r="T55" s="56">
        <f aca="true" t="shared" si="24" ref="T55:AH55">(($C$18/50)^T$11)*(T$10/1000*$C29)</f>
        <v>958.8704412655361</v>
      </c>
      <c r="U55" s="56">
        <f t="shared" si="24"/>
        <v>1082.7207598783934</v>
      </c>
      <c r="V55" s="71">
        <f t="shared" si="24"/>
        <v>1324.668977331531</v>
      </c>
      <c r="W55" s="59">
        <f t="shared" si="24"/>
        <v>655.4405888101614</v>
      </c>
      <c r="X55" s="57">
        <f t="shared" si="24"/>
        <v>940.7746899832727</v>
      </c>
      <c r="Y55" s="57">
        <f t="shared" si="24"/>
        <v>1203.3602713075413</v>
      </c>
      <c r="Z55" s="57">
        <f t="shared" si="24"/>
        <v>1326.6239655936356</v>
      </c>
      <c r="AA55" s="57">
        <f t="shared" si="24"/>
        <v>1444.3599385799425</v>
      </c>
      <c r="AB55" s="57">
        <f t="shared" si="24"/>
        <v>1556.5190297580011</v>
      </c>
      <c r="AC55" s="60">
        <f t="shared" si="24"/>
        <v>1663.8134307735775</v>
      </c>
      <c r="AD55" s="60">
        <f t="shared" si="24"/>
        <v>1865.603722269134</v>
      </c>
      <c r="AE55" s="61">
        <f t="shared" si="24"/>
        <v>2214.564551682567</v>
      </c>
      <c r="AF55" s="59">
        <f t="shared" si="24"/>
        <v>889.1383082717947</v>
      </c>
      <c r="AG55" s="57">
        <f t="shared" si="24"/>
        <v>0</v>
      </c>
      <c r="AH55" s="59">
        <f t="shared" si="24"/>
        <v>1230.6578794178745</v>
      </c>
      <c r="AI55" s="113"/>
      <c r="AJ55" s="113"/>
      <c r="AK55" s="113"/>
      <c r="AL55" s="113"/>
      <c r="AM55" s="113"/>
      <c r="AN55" s="113"/>
      <c r="AO55" s="113"/>
    </row>
    <row r="56" spans="3:41" ht="15.75" customHeight="1" thickBot="1">
      <c r="C56" s="149">
        <v>1000</v>
      </c>
      <c r="D56" s="156"/>
      <c r="E56" s="128">
        <f aca="true" t="shared" si="25" ref="E56:M56">(($C$18/50)^E$11)*(E$10/1000*$C30)</f>
        <v>512.8135838317792</v>
      </c>
      <c r="F56" s="128">
        <f t="shared" si="25"/>
        <v>733.3816728157597</v>
      </c>
      <c r="G56" s="129">
        <f t="shared" si="25"/>
        <v>937.0137111569503</v>
      </c>
      <c r="H56" s="128">
        <f t="shared" si="25"/>
        <v>1031.5710576421177</v>
      </c>
      <c r="I56" s="129">
        <f t="shared" si="25"/>
        <v>1123.2932098986557</v>
      </c>
      <c r="J56" s="128">
        <f t="shared" si="25"/>
        <v>1210.2099994093214</v>
      </c>
      <c r="K56" s="128">
        <f t="shared" si="25"/>
        <v>1293.8704414040064</v>
      </c>
      <c r="L56" s="128">
        <f t="shared" si="25"/>
        <v>1453.877706134933</v>
      </c>
      <c r="M56" s="130">
        <f t="shared" si="25"/>
        <v>1735.4373460719312</v>
      </c>
      <c r="N56" s="175"/>
      <c r="O56" s="131">
        <f t="shared" si="11"/>
        <v>627.0745103801363</v>
      </c>
      <c r="P56" s="129">
        <f t="shared" si="11"/>
        <v>778.560914582812</v>
      </c>
      <c r="Q56" s="129">
        <f t="shared" si="11"/>
        <v>852.0964171130986</v>
      </c>
      <c r="R56" s="129">
        <f t="shared" si="11"/>
        <v>924.1635933288177</v>
      </c>
      <c r="S56" s="175"/>
      <c r="T56" s="128">
        <f aca="true" t="shared" si="26" ref="T56:AH56">(($C$18/50)^T$11)*(T$10/1000*$C30)</f>
        <v>1065.4116014061512</v>
      </c>
      <c r="U56" s="128">
        <f t="shared" si="26"/>
        <v>1203.0230665315482</v>
      </c>
      <c r="V56" s="130">
        <f t="shared" si="26"/>
        <v>1471.8544192572567</v>
      </c>
      <c r="W56" s="133">
        <f t="shared" si="26"/>
        <v>728.2673209001794</v>
      </c>
      <c r="X56" s="129">
        <f t="shared" si="26"/>
        <v>1045.3052110925253</v>
      </c>
      <c r="Y56" s="129">
        <f t="shared" si="26"/>
        <v>1337.0669681194904</v>
      </c>
      <c r="Z56" s="129">
        <f t="shared" si="26"/>
        <v>1474.026628437373</v>
      </c>
      <c r="AA56" s="129">
        <f t="shared" si="26"/>
        <v>1604.844376199936</v>
      </c>
      <c r="AB56" s="129">
        <f t="shared" si="26"/>
        <v>1729.465588620001</v>
      </c>
      <c r="AC56" s="134">
        <f t="shared" si="26"/>
        <v>1848.6815897484196</v>
      </c>
      <c r="AD56" s="134">
        <f t="shared" si="26"/>
        <v>2072.8930247434823</v>
      </c>
      <c r="AE56" s="135">
        <f t="shared" si="26"/>
        <v>2460.627279647297</v>
      </c>
      <c r="AF56" s="133">
        <f t="shared" si="26"/>
        <v>987.9314536353276</v>
      </c>
      <c r="AG56" s="129">
        <f t="shared" si="26"/>
        <v>0</v>
      </c>
      <c r="AH56" s="133">
        <f t="shared" si="26"/>
        <v>1367.3976437976382</v>
      </c>
      <c r="AI56" s="115"/>
      <c r="AJ56" s="115"/>
      <c r="AK56" s="115"/>
      <c r="AL56" s="115"/>
      <c r="AM56" s="115"/>
      <c r="AN56" s="115"/>
      <c r="AO56" s="115"/>
    </row>
    <row r="57" spans="3:41" ht="12.75">
      <c r="C57" s="148">
        <v>1100</v>
      </c>
      <c r="D57" s="153"/>
      <c r="E57" s="56">
        <f aca="true" t="shared" si="27" ref="E57:M57">(($C$18/50)^E$11)*(E$10/1000*$C31)</f>
        <v>564.0949422149572</v>
      </c>
      <c r="F57" s="56">
        <f t="shared" si="27"/>
        <v>806.7198400973356</v>
      </c>
      <c r="G57" s="57">
        <f t="shared" si="27"/>
        <v>1030.7150822726453</v>
      </c>
      <c r="H57" s="56">
        <f t="shared" si="27"/>
        <v>1134.7281634063295</v>
      </c>
      <c r="I57" s="57">
        <f t="shared" si="27"/>
        <v>1235.6225308885212</v>
      </c>
      <c r="J57" s="56">
        <f t="shared" si="27"/>
        <v>1331.2309993502536</v>
      </c>
      <c r="K57" s="56">
        <f t="shared" si="27"/>
        <v>1423.2574855444072</v>
      </c>
      <c r="L57" s="56">
        <f t="shared" si="27"/>
        <v>1599.2654767484264</v>
      </c>
      <c r="M57" s="71">
        <f t="shared" si="27"/>
        <v>1908.9810806791245</v>
      </c>
      <c r="N57" s="113"/>
      <c r="O57" s="55">
        <f t="shared" si="11"/>
        <v>689.7819614181499</v>
      </c>
      <c r="P57" s="57">
        <f t="shared" si="11"/>
        <v>856.4170060410931</v>
      </c>
      <c r="Q57" s="57">
        <f t="shared" si="11"/>
        <v>937.3060588244084</v>
      </c>
      <c r="R57" s="57">
        <f t="shared" si="11"/>
        <v>1016.5799526616995</v>
      </c>
      <c r="S57" s="113"/>
      <c r="T57" s="56">
        <f aca="true" t="shared" si="28" ref="T57:AH57">(($C$18/50)^T$11)*(T$10/1000*$C31)</f>
        <v>1171.9527615467664</v>
      </c>
      <c r="U57" s="56">
        <f t="shared" si="28"/>
        <v>1323.3253731847033</v>
      </c>
      <c r="V57" s="71">
        <f t="shared" si="28"/>
        <v>1619.0398611829826</v>
      </c>
      <c r="W57" s="59">
        <f t="shared" si="28"/>
        <v>801.0940529901973</v>
      </c>
      <c r="X57" s="57">
        <f t="shared" si="28"/>
        <v>1149.8357322017778</v>
      </c>
      <c r="Y57" s="57">
        <f t="shared" si="28"/>
        <v>1470.7736649314395</v>
      </c>
      <c r="Z57" s="57">
        <f t="shared" si="28"/>
        <v>1621.42929128111</v>
      </c>
      <c r="AA57" s="57">
        <f t="shared" si="28"/>
        <v>1765.3288138199298</v>
      </c>
      <c r="AB57" s="57">
        <f t="shared" si="28"/>
        <v>1902.4121474820013</v>
      </c>
      <c r="AC57" s="60">
        <f t="shared" si="28"/>
        <v>2033.5497487232615</v>
      </c>
      <c r="AD57" s="60">
        <f t="shared" si="28"/>
        <v>2280.1823272178303</v>
      </c>
      <c r="AE57" s="61">
        <f t="shared" si="28"/>
        <v>2706.690007612027</v>
      </c>
      <c r="AF57" s="59">
        <f t="shared" si="28"/>
        <v>1086.7245989988603</v>
      </c>
      <c r="AG57" s="57">
        <f t="shared" si="28"/>
        <v>0</v>
      </c>
      <c r="AH57" s="59">
        <f t="shared" si="28"/>
        <v>1504.137408177402</v>
      </c>
      <c r="AI57" s="113"/>
      <c r="AJ57" s="113"/>
      <c r="AK57" s="113"/>
      <c r="AL57" s="113"/>
      <c r="AM57" s="113"/>
      <c r="AN57" s="113"/>
      <c r="AO57" s="113"/>
    </row>
    <row r="58" spans="3:41" ht="13.5" thickBot="1">
      <c r="C58" s="148">
        <v>1200</v>
      </c>
      <c r="D58" s="153"/>
      <c r="E58" s="56">
        <f aca="true" t="shared" si="29" ref="E58:M58">(($C$18/50)^E$11)*(E$10/1000*$C32)</f>
        <v>615.3763005981351</v>
      </c>
      <c r="F58" s="56">
        <f t="shared" si="29"/>
        <v>880.0580073789115</v>
      </c>
      <c r="G58" s="57">
        <f t="shared" si="29"/>
        <v>1124.4164533883404</v>
      </c>
      <c r="H58" s="56">
        <f t="shared" si="29"/>
        <v>1237.8852691705413</v>
      </c>
      <c r="I58" s="57">
        <f t="shared" si="29"/>
        <v>1347.9518518783868</v>
      </c>
      <c r="J58" s="56">
        <f t="shared" si="29"/>
        <v>1452.2519992911857</v>
      </c>
      <c r="K58" s="56">
        <f t="shared" si="29"/>
        <v>1552.6445296848078</v>
      </c>
      <c r="L58" s="56">
        <f t="shared" si="29"/>
        <v>1744.6532473619195</v>
      </c>
      <c r="M58" s="71">
        <f t="shared" si="29"/>
        <v>2082.5248152863173</v>
      </c>
      <c r="N58" s="115"/>
      <c r="O58" s="55">
        <f t="shared" si="11"/>
        <v>752.4894124561634</v>
      </c>
      <c r="P58" s="57">
        <f t="shared" si="11"/>
        <v>934.2730974993743</v>
      </c>
      <c r="Q58" s="57">
        <f t="shared" si="11"/>
        <v>1022.5157005357182</v>
      </c>
      <c r="R58" s="57">
        <f t="shared" si="11"/>
        <v>1108.9963119945812</v>
      </c>
      <c r="S58" s="115"/>
      <c r="T58" s="56">
        <f aca="true" t="shared" si="30" ref="T58:AH58">(($C$18/50)^T$11)*(T$10/1000*$C32)</f>
        <v>1278.4939216873815</v>
      </c>
      <c r="U58" s="56">
        <f t="shared" si="30"/>
        <v>1443.627679837858</v>
      </c>
      <c r="V58" s="71">
        <f t="shared" si="30"/>
        <v>1766.225303108708</v>
      </c>
      <c r="W58" s="59">
        <f t="shared" si="30"/>
        <v>873.9207850802152</v>
      </c>
      <c r="X58" s="57">
        <f t="shared" si="30"/>
        <v>1254.3662533110303</v>
      </c>
      <c r="Y58" s="57">
        <f t="shared" si="30"/>
        <v>1604.4803617433886</v>
      </c>
      <c r="Z58" s="57">
        <f t="shared" si="30"/>
        <v>1768.8319541248472</v>
      </c>
      <c r="AA58" s="57">
        <f t="shared" si="30"/>
        <v>1925.8132514399233</v>
      </c>
      <c r="AB58" s="57">
        <f t="shared" si="30"/>
        <v>2075.3587063440013</v>
      </c>
      <c r="AC58" s="60">
        <f t="shared" si="30"/>
        <v>2218.4179076981036</v>
      </c>
      <c r="AD58" s="60">
        <f t="shared" si="30"/>
        <v>2487.471629692179</v>
      </c>
      <c r="AE58" s="61">
        <f t="shared" si="30"/>
        <v>2952.7527355767565</v>
      </c>
      <c r="AF58" s="59">
        <f t="shared" si="30"/>
        <v>1185.517744362393</v>
      </c>
      <c r="AG58" s="57">
        <f t="shared" si="30"/>
        <v>0</v>
      </c>
      <c r="AH58" s="59">
        <f t="shared" si="30"/>
        <v>1640.877172557166</v>
      </c>
      <c r="AI58" s="115"/>
      <c r="AJ58" s="115"/>
      <c r="AK58" s="115"/>
      <c r="AL58" s="115"/>
      <c r="AM58" s="115"/>
      <c r="AN58" s="115"/>
      <c r="AO58" s="115"/>
    </row>
    <row r="59" spans="3:41" ht="12.75">
      <c r="C59" s="148">
        <v>1300</v>
      </c>
      <c r="D59" s="153"/>
      <c r="E59" s="56">
        <f aca="true" t="shared" si="31" ref="E59:M59">(($C$18/50)^E$11)*(E$10/1000*$C33)</f>
        <v>666.657658981313</v>
      </c>
      <c r="F59" s="56">
        <f t="shared" si="31"/>
        <v>953.3961746604876</v>
      </c>
      <c r="G59" s="57">
        <f t="shared" si="31"/>
        <v>1218.1178245040353</v>
      </c>
      <c r="H59" s="56">
        <f t="shared" si="31"/>
        <v>1341.0423749347528</v>
      </c>
      <c r="I59" s="57">
        <f t="shared" si="31"/>
        <v>1460.2811728682523</v>
      </c>
      <c r="J59" s="56">
        <f t="shared" si="31"/>
        <v>1573.2729992321179</v>
      </c>
      <c r="K59" s="56">
        <f t="shared" si="31"/>
        <v>1682.0315738252086</v>
      </c>
      <c r="L59" s="56">
        <f t="shared" si="31"/>
        <v>1890.041017975413</v>
      </c>
      <c r="M59" s="71">
        <f t="shared" si="31"/>
        <v>2256.0685498935104</v>
      </c>
      <c r="N59" s="113"/>
      <c r="O59" s="55">
        <f t="shared" si="11"/>
        <v>815.196863494177</v>
      </c>
      <c r="P59" s="57">
        <f t="shared" si="11"/>
        <v>1012.1291889576556</v>
      </c>
      <c r="Q59" s="57">
        <f t="shared" si="11"/>
        <v>1107.725342247028</v>
      </c>
      <c r="R59" s="57">
        <f t="shared" si="11"/>
        <v>1201.412671327463</v>
      </c>
      <c r="S59" s="113"/>
      <c r="T59" s="56">
        <f aca="true" t="shared" si="32" ref="T59:AH59">(($C$18/50)^T$11)*(T$10/1000*$C33)</f>
        <v>1385.0350818279967</v>
      </c>
      <c r="U59" s="56">
        <f t="shared" si="32"/>
        <v>1563.9299864910129</v>
      </c>
      <c r="V59" s="71">
        <f t="shared" si="32"/>
        <v>1913.4107450344338</v>
      </c>
      <c r="W59" s="59">
        <f t="shared" si="32"/>
        <v>946.7475171702331</v>
      </c>
      <c r="X59" s="57">
        <f t="shared" si="32"/>
        <v>1358.8967744202828</v>
      </c>
      <c r="Y59" s="57">
        <f t="shared" si="32"/>
        <v>1738.1870585553374</v>
      </c>
      <c r="Z59" s="57">
        <f t="shared" si="32"/>
        <v>1916.2346169685848</v>
      </c>
      <c r="AA59" s="57">
        <f t="shared" si="32"/>
        <v>2086.297689059917</v>
      </c>
      <c r="AB59" s="57">
        <f t="shared" si="32"/>
        <v>2248.3052652060014</v>
      </c>
      <c r="AC59" s="60">
        <f t="shared" si="32"/>
        <v>2403.2860666729453</v>
      </c>
      <c r="AD59" s="60">
        <f t="shared" si="32"/>
        <v>2694.760932166527</v>
      </c>
      <c r="AE59" s="61">
        <f t="shared" si="32"/>
        <v>3198.815463541486</v>
      </c>
      <c r="AF59" s="59">
        <f t="shared" si="32"/>
        <v>1284.3108897259258</v>
      </c>
      <c r="AG59" s="57">
        <f t="shared" si="32"/>
        <v>0</v>
      </c>
      <c r="AH59" s="59">
        <f t="shared" si="32"/>
        <v>1777.61693693693</v>
      </c>
      <c r="AI59" s="113"/>
      <c r="AJ59" s="113"/>
      <c r="AK59" s="113"/>
      <c r="AL59" s="113"/>
      <c r="AM59" s="113"/>
      <c r="AN59" s="113"/>
      <c r="AO59" s="113"/>
    </row>
    <row r="60" spans="3:41" ht="13.5" thickBot="1">
      <c r="C60" s="148">
        <v>1400</v>
      </c>
      <c r="D60" s="153"/>
      <c r="E60" s="56">
        <f aca="true" t="shared" si="33" ref="E60:M60">(($C$18/50)^E$11)*(E$10/1000*$C34)</f>
        <v>717.939017364491</v>
      </c>
      <c r="F60" s="56">
        <f t="shared" si="33"/>
        <v>1026.7343419420636</v>
      </c>
      <c r="G60" s="57">
        <f t="shared" si="33"/>
        <v>1311.8191956197304</v>
      </c>
      <c r="H60" s="56">
        <f t="shared" si="33"/>
        <v>1444.1994806989646</v>
      </c>
      <c r="I60" s="57">
        <f t="shared" si="33"/>
        <v>1572.610493858118</v>
      </c>
      <c r="J60" s="56">
        <f t="shared" si="33"/>
        <v>1694.29399917305</v>
      </c>
      <c r="K60" s="56">
        <f t="shared" si="33"/>
        <v>1811.4186179656092</v>
      </c>
      <c r="L60" s="56">
        <f t="shared" si="33"/>
        <v>2035.4287885889064</v>
      </c>
      <c r="M60" s="71">
        <f t="shared" si="33"/>
        <v>2429.6122845007035</v>
      </c>
      <c r="N60" s="115"/>
      <c r="O60" s="55">
        <f t="shared" si="11"/>
        <v>877.9043145321908</v>
      </c>
      <c r="P60" s="57">
        <f t="shared" si="11"/>
        <v>1089.9852804159368</v>
      </c>
      <c r="Q60" s="57">
        <f t="shared" si="11"/>
        <v>1192.9349839583379</v>
      </c>
      <c r="R60" s="57">
        <f t="shared" si="11"/>
        <v>1293.8290306603446</v>
      </c>
      <c r="S60" s="115"/>
      <c r="T60" s="56">
        <f aca="true" t="shared" si="34" ref="T60:AH60">(($C$18/50)^T$11)*(T$10/1000*$C34)</f>
        <v>1491.5762419686118</v>
      </c>
      <c r="U60" s="56">
        <f t="shared" si="34"/>
        <v>1684.2322931441677</v>
      </c>
      <c r="V60" s="71">
        <f t="shared" si="34"/>
        <v>2060.5961869601597</v>
      </c>
      <c r="W60" s="59">
        <f t="shared" si="34"/>
        <v>1019.5742492602511</v>
      </c>
      <c r="X60" s="57">
        <f t="shared" si="34"/>
        <v>1463.4272955295353</v>
      </c>
      <c r="Y60" s="57">
        <f t="shared" si="34"/>
        <v>1871.8937553672868</v>
      </c>
      <c r="Z60" s="57">
        <f t="shared" si="34"/>
        <v>2063.637279812322</v>
      </c>
      <c r="AA60" s="57">
        <f t="shared" si="34"/>
        <v>2246.7821266799106</v>
      </c>
      <c r="AB60" s="57">
        <f t="shared" si="34"/>
        <v>2421.2518240680015</v>
      </c>
      <c r="AC60" s="60">
        <f t="shared" si="34"/>
        <v>2588.1542256477874</v>
      </c>
      <c r="AD60" s="60">
        <f t="shared" si="34"/>
        <v>2902.0502346408753</v>
      </c>
      <c r="AE60" s="61">
        <f t="shared" si="34"/>
        <v>3444.878191506216</v>
      </c>
      <c r="AF60" s="59">
        <f t="shared" si="34"/>
        <v>1383.1040350894584</v>
      </c>
      <c r="AG60" s="57">
        <f t="shared" si="34"/>
        <v>0</v>
      </c>
      <c r="AH60" s="59">
        <f t="shared" si="34"/>
        <v>1914.3567013166935</v>
      </c>
      <c r="AI60" s="115"/>
      <c r="AJ60" s="115"/>
      <c r="AK60" s="115"/>
      <c r="AL60" s="115"/>
      <c r="AM60" s="115"/>
      <c r="AN60" s="115"/>
      <c r="AO60" s="115"/>
    </row>
    <row r="61" spans="3:41" ht="12.75">
      <c r="C61" s="148">
        <v>1500</v>
      </c>
      <c r="D61" s="153"/>
      <c r="E61" s="56">
        <f aca="true" t="shared" si="35" ref="E61:M61">(($C$18/50)^E$11)*(E$10/1000*$C35)</f>
        <v>769.2203757476688</v>
      </c>
      <c r="F61" s="56">
        <f t="shared" si="35"/>
        <v>1100.0725092236394</v>
      </c>
      <c r="G61" s="57">
        <f t="shared" si="35"/>
        <v>1405.5205667354253</v>
      </c>
      <c r="H61" s="56">
        <f t="shared" si="35"/>
        <v>1547.3565864631767</v>
      </c>
      <c r="I61" s="57">
        <f t="shared" si="35"/>
        <v>1684.9398148479836</v>
      </c>
      <c r="J61" s="56">
        <f t="shared" si="35"/>
        <v>1815.3149991139824</v>
      </c>
      <c r="K61" s="56">
        <f t="shared" si="35"/>
        <v>1940.8056621060098</v>
      </c>
      <c r="L61" s="56">
        <f t="shared" si="35"/>
        <v>2180.8165592023997</v>
      </c>
      <c r="M61" s="71">
        <f t="shared" si="35"/>
        <v>2603.156019107897</v>
      </c>
      <c r="N61" s="113"/>
      <c r="O61" s="55">
        <f t="shared" si="11"/>
        <v>940.6117655702044</v>
      </c>
      <c r="P61" s="57">
        <f t="shared" si="11"/>
        <v>1167.8413718742179</v>
      </c>
      <c r="Q61" s="57">
        <f t="shared" si="11"/>
        <v>1278.1446256696477</v>
      </c>
      <c r="R61" s="57">
        <f t="shared" si="11"/>
        <v>1386.2453899932264</v>
      </c>
      <c r="S61" s="113"/>
      <c r="T61" s="56">
        <f aca="true" t="shared" si="36" ref="T61:AH61">(($C$18/50)^T$11)*(T$10/1000*$C35)</f>
        <v>1598.117402109227</v>
      </c>
      <c r="U61" s="56">
        <f t="shared" si="36"/>
        <v>1804.5345997973225</v>
      </c>
      <c r="V61" s="71">
        <f t="shared" si="36"/>
        <v>2207.7816288858853</v>
      </c>
      <c r="W61" s="59">
        <f t="shared" si="36"/>
        <v>1092.400981350269</v>
      </c>
      <c r="X61" s="57">
        <f t="shared" si="36"/>
        <v>1567.957816638788</v>
      </c>
      <c r="Y61" s="57">
        <f t="shared" si="36"/>
        <v>2005.6004521792358</v>
      </c>
      <c r="Z61" s="57">
        <f t="shared" si="36"/>
        <v>2211.0399426560593</v>
      </c>
      <c r="AA61" s="57">
        <f t="shared" si="36"/>
        <v>2407.266564299904</v>
      </c>
      <c r="AB61" s="57">
        <f t="shared" si="36"/>
        <v>2594.1983829300016</v>
      </c>
      <c r="AC61" s="60">
        <f t="shared" si="36"/>
        <v>2773.022384622629</v>
      </c>
      <c r="AD61" s="60">
        <f t="shared" si="36"/>
        <v>3109.3395371152237</v>
      </c>
      <c r="AE61" s="61">
        <f t="shared" si="36"/>
        <v>3690.9409194709456</v>
      </c>
      <c r="AF61" s="59">
        <f t="shared" si="36"/>
        <v>1481.8971804529913</v>
      </c>
      <c r="AG61" s="57">
        <f t="shared" si="36"/>
        <v>0</v>
      </c>
      <c r="AH61" s="59">
        <f t="shared" si="36"/>
        <v>2051.0964656964575</v>
      </c>
      <c r="AI61" s="113"/>
      <c r="AJ61" s="113"/>
      <c r="AK61" s="113"/>
      <c r="AL61" s="113"/>
      <c r="AM61" s="113"/>
      <c r="AN61" s="113"/>
      <c r="AO61" s="113"/>
    </row>
    <row r="62" spans="3:41" ht="13.5" thickBot="1">
      <c r="C62" s="148">
        <v>1600</v>
      </c>
      <c r="D62" s="153"/>
      <c r="E62" s="56">
        <f aca="true" t="shared" si="37" ref="E62:M62">(($C$18/50)^E$11)*(E$10/1000*$C36)</f>
        <v>820.5017341308467</v>
      </c>
      <c r="F62" s="56">
        <f t="shared" si="37"/>
        <v>1173.4106765052154</v>
      </c>
      <c r="G62" s="57">
        <f t="shared" si="37"/>
        <v>1499.2219378511204</v>
      </c>
      <c r="H62" s="56">
        <f t="shared" si="37"/>
        <v>1650.5136922273882</v>
      </c>
      <c r="I62" s="57">
        <f t="shared" si="37"/>
        <v>1797.269135837849</v>
      </c>
      <c r="J62" s="56">
        <f t="shared" si="37"/>
        <v>1936.3359990549143</v>
      </c>
      <c r="K62" s="56">
        <f t="shared" si="37"/>
        <v>2070.1927062464106</v>
      </c>
      <c r="L62" s="56">
        <f t="shared" si="37"/>
        <v>2326.204329815893</v>
      </c>
      <c r="M62" s="71">
        <f t="shared" si="37"/>
        <v>2776.69975371509</v>
      </c>
      <c r="N62" s="115"/>
      <c r="O62" s="55">
        <f t="shared" si="11"/>
        <v>1003.319216608218</v>
      </c>
      <c r="P62" s="57">
        <f t="shared" si="11"/>
        <v>1245.6974633324992</v>
      </c>
      <c r="Q62" s="57">
        <f t="shared" si="11"/>
        <v>1363.3542673809575</v>
      </c>
      <c r="R62" s="57">
        <f t="shared" si="11"/>
        <v>1478.6617493261083</v>
      </c>
      <c r="S62" s="115"/>
      <c r="T62" s="56">
        <f aca="true" t="shared" si="38" ref="T62:AH62">(($C$18/50)^T$11)*(T$10/1000*$C36)</f>
        <v>1704.658562249842</v>
      </c>
      <c r="U62" s="56">
        <f t="shared" si="38"/>
        <v>1924.8369064504773</v>
      </c>
      <c r="V62" s="71">
        <f t="shared" si="38"/>
        <v>2354.967070811611</v>
      </c>
      <c r="W62" s="59">
        <f t="shared" si="38"/>
        <v>1165.2277134402868</v>
      </c>
      <c r="X62" s="57">
        <f t="shared" si="38"/>
        <v>1672.4883377480403</v>
      </c>
      <c r="Y62" s="57">
        <f t="shared" si="38"/>
        <v>2139.307148991185</v>
      </c>
      <c r="Z62" s="57">
        <f t="shared" si="38"/>
        <v>2358.4426054997966</v>
      </c>
      <c r="AA62" s="57">
        <f t="shared" si="38"/>
        <v>2567.751001919898</v>
      </c>
      <c r="AB62" s="57">
        <f t="shared" si="38"/>
        <v>2767.1449417920016</v>
      </c>
      <c r="AC62" s="60">
        <f t="shared" si="38"/>
        <v>2957.890543597471</v>
      </c>
      <c r="AD62" s="60">
        <f t="shared" si="38"/>
        <v>3316.6288395895713</v>
      </c>
      <c r="AE62" s="61">
        <f t="shared" si="38"/>
        <v>3937.0036474356752</v>
      </c>
      <c r="AF62" s="59">
        <f t="shared" si="38"/>
        <v>1580.690325816524</v>
      </c>
      <c r="AG62" s="57">
        <f t="shared" si="38"/>
        <v>0</v>
      </c>
      <c r="AH62" s="59">
        <f t="shared" si="38"/>
        <v>2187.836230076221</v>
      </c>
      <c r="AI62" s="115"/>
      <c r="AJ62" s="115"/>
      <c r="AK62" s="115"/>
      <c r="AL62" s="115"/>
      <c r="AM62" s="115"/>
      <c r="AN62" s="115"/>
      <c r="AO62" s="115"/>
    </row>
    <row r="63" spans="3:41" ht="12.75">
      <c r="C63" s="148">
        <v>1800</v>
      </c>
      <c r="D63" s="153"/>
      <c r="E63" s="56">
        <f aca="true" t="shared" si="39" ref="E63:M63">(($C$18/50)^E$11)*(E$10/1000*$C37)</f>
        <v>923.0644508972026</v>
      </c>
      <c r="F63" s="56">
        <f t="shared" si="39"/>
        <v>1320.0870110683672</v>
      </c>
      <c r="G63" s="57">
        <f t="shared" si="39"/>
        <v>1686.6246800825104</v>
      </c>
      <c r="H63" s="56">
        <f t="shared" si="39"/>
        <v>1856.8279037558116</v>
      </c>
      <c r="I63" s="57">
        <f t="shared" si="39"/>
        <v>2021.9277778175801</v>
      </c>
      <c r="J63" s="56">
        <f t="shared" si="39"/>
        <v>2178.3779989367786</v>
      </c>
      <c r="K63" s="56">
        <f t="shared" si="39"/>
        <v>2328.966794527212</v>
      </c>
      <c r="L63" s="56">
        <f t="shared" si="39"/>
        <v>2616.9798710428795</v>
      </c>
      <c r="M63" s="71">
        <f t="shared" si="39"/>
        <v>3123.787222929476</v>
      </c>
      <c r="N63" s="113"/>
      <c r="O63" s="55">
        <f t="shared" si="11"/>
        <v>1128.7341186842452</v>
      </c>
      <c r="P63" s="57">
        <f t="shared" si="11"/>
        <v>1401.4096462490616</v>
      </c>
      <c r="Q63" s="57">
        <f t="shared" si="11"/>
        <v>1533.773550803577</v>
      </c>
      <c r="R63" s="57">
        <f t="shared" si="11"/>
        <v>1663.4944679918717</v>
      </c>
      <c r="S63" s="113"/>
      <c r="T63" s="56">
        <f aca="true" t="shared" si="40" ref="T63:AH63">(($C$18/50)^T$11)*(T$10/1000*$C37)</f>
        <v>1917.7408825310722</v>
      </c>
      <c r="U63" s="56">
        <f t="shared" si="40"/>
        <v>2165.441519756787</v>
      </c>
      <c r="V63" s="71">
        <f t="shared" si="40"/>
        <v>2649.337954663062</v>
      </c>
      <c r="W63" s="59">
        <f t="shared" si="40"/>
        <v>1310.881177620323</v>
      </c>
      <c r="X63" s="57">
        <f t="shared" si="40"/>
        <v>1881.5493799665453</v>
      </c>
      <c r="Y63" s="57">
        <f t="shared" si="40"/>
        <v>2406.7205426150826</v>
      </c>
      <c r="Z63" s="57">
        <f t="shared" si="40"/>
        <v>2653.247931187271</v>
      </c>
      <c r="AA63" s="57">
        <f t="shared" si="40"/>
        <v>2888.719877159885</v>
      </c>
      <c r="AB63" s="57">
        <f t="shared" si="40"/>
        <v>3113.0380595160022</v>
      </c>
      <c r="AC63" s="60">
        <f t="shared" si="40"/>
        <v>3327.626861547155</v>
      </c>
      <c r="AD63" s="60">
        <f t="shared" si="40"/>
        <v>3731.207444538268</v>
      </c>
      <c r="AE63" s="61">
        <f t="shared" si="40"/>
        <v>4429.129103365134</v>
      </c>
      <c r="AF63" s="59">
        <f t="shared" si="40"/>
        <v>1778.2766165435894</v>
      </c>
      <c r="AG63" s="57">
        <f t="shared" si="40"/>
        <v>0</v>
      </c>
      <c r="AH63" s="59">
        <f t="shared" si="40"/>
        <v>2461.315758835749</v>
      </c>
      <c r="AI63" s="113"/>
      <c r="AJ63" s="113"/>
      <c r="AK63" s="113"/>
      <c r="AL63" s="113"/>
      <c r="AM63" s="113"/>
      <c r="AN63" s="113"/>
      <c r="AO63" s="113"/>
    </row>
    <row r="64" spans="3:41" ht="13.5" thickBot="1">
      <c r="C64" s="148">
        <v>2000</v>
      </c>
      <c r="D64" s="153"/>
      <c r="E64" s="56">
        <f aca="true" t="shared" si="41" ref="E64:M64">(($C$18/50)^E$11)*(E$10/1000*$C38)</f>
        <v>1025.6271676635583</v>
      </c>
      <c r="F64" s="56">
        <f t="shared" si="41"/>
        <v>1466.7633456315193</v>
      </c>
      <c r="G64" s="57">
        <f t="shared" si="41"/>
        <v>1874.0274223139006</v>
      </c>
      <c r="H64" s="56">
        <f t="shared" si="41"/>
        <v>2063.1421152842354</v>
      </c>
      <c r="I64" s="57">
        <f t="shared" si="41"/>
        <v>2246.5864197973115</v>
      </c>
      <c r="J64" s="56">
        <f t="shared" si="41"/>
        <v>2420.419998818643</v>
      </c>
      <c r="K64" s="56">
        <f t="shared" si="41"/>
        <v>2587.740882808013</v>
      </c>
      <c r="L64" s="56">
        <f t="shared" si="41"/>
        <v>2907.755412269866</v>
      </c>
      <c r="M64" s="71">
        <f t="shared" si="41"/>
        <v>3470.8746921438624</v>
      </c>
      <c r="N64" s="115"/>
      <c r="O64" s="55">
        <f t="shared" si="11"/>
        <v>1254.1490207602726</v>
      </c>
      <c r="P64" s="57">
        <f t="shared" si="11"/>
        <v>1557.121829165624</v>
      </c>
      <c r="Q64" s="57">
        <f t="shared" si="11"/>
        <v>1704.1928342261972</v>
      </c>
      <c r="R64" s="57">
        <f t="shared" si="11"/>
        <v>1848.3271866576354</v>
      </c>
      <c r="S64" s="115"/>
      <c r="T64" s="56">
        <f aca="true" t="shared" si="42" ref="T64:AH64">(($C$18/50)^T$11)*(T$10/1000*$C38)</f>
        <v>2130.8232028123025</v>
      </c>
      <c r="U64" s="56">
        <f t="shared" si="42"/>
        <v>2406.0461330630965</v>
      </c>
      <c r="V64" s="71">
        <f t="shared" si="42"/>
        <v>2943.7088385145134</v>
      </c>
      <c r="W64" s="59">
        <f t="shared" si="42"/>
        <v>1456.5346418003587</v>
      </c>
      <c r="X64" s="57">
        <f t="shared" si="42"/>
        <v>2090.6104221850505</v>
      </c>
      <c r="Y64" s="57">
        <f t="shared" si="42"/>
        <v>2674.133936238981</v>
      </c>
      <c r="Z64" s="57">
        <f t="shared" si="42"/>
        <v>2948.053256874746</v>
      </c>
      <c r="AA64" s="57">
        <f t="shared" si="42"/>
        <v>3209.688752399872</v>
      </c>
      <c r="AB64" s="57">
        <f t="shared" si="42"/>
        <v>3458.931177240002</v>
      </c>
      <c r="AC64" s="60">
        <f t="shared" si="42"/>
        <v>3697.363179496839</v>
      </c>
      <c r="AD64" s="60">
        <f t="shared" si="42"/>
        <v>4145.786049486965</v>
      </c>
      <c r="AE64" s="61">
        <f t="shared" si="42"/>
        <v>4921.254559294594</v>
      </c>
      <c r="AF64" s="59">
        <f t="shared" si="42"/>
        <v>1975.8629072706551</v>
      </c>
      <c r="AG64" s="57">
        <f t="shared" si="42"/>
        <v>0</v>
      </c>
      <c r="AH64" s="59">
        <f t="shared" si="42"/>
        <v>2734.7952875952765</v>
      </c>
      <c r="AI64" s="115"/>
      <c r="AJ64" s="115"/>
      <c r="AK64" s="115"/>
      <c r="AL64" s="115"/>
      <c r="AM64" s="115"/>
      <c r="AN64" s="115"/>
      <c r="AO64" s="115"/>
    </row>
    <row r="65" spans="3:41" ht="12.75">
      <c r="C65" s="148">
        <v>2200</v>
      </c>
      <c r="D65" s="153"/>
      <c r="E65" s="56">
        <f aca="true" t="shared" si="43" ref="E65:M65">(($C$18/50)^E$11)*(E$10/1000*$C39)</f>
        <v>1128.1898844299144</v>
      </c>
      <c r="F65" s="56">
        <f t="shared" si="43"/>
        <v>1613.4396801946712</v>
      </c>
      <c r="G65" s="57">
        <f t="shared" si="43"/>
        <v>2061.4301645452906</v>
      </c>
      <c r="H65" s="56">
        <f t="shared" si="43"/>
        <v>2269.456326812659</v>
      </c>
      <c r="I65" s="57">
        <f t="shared" si="43"/>
        <v>2471.2450617770423</v>
      </c>
      <c r="J65" s="56">
        <f t="shared" si="43"/>
        <v>2662.461998700507</v>
      </c>
      <c r="K65" s="56">
        <f t="shared" si="43"/>
        <v>2846.5149710888145</v>
      </c>
      <c r="L65" s="56">
        <f t="shared" si="43"/>
        <v>3198.530953496853</v>
      </c>
      <c r="M65" s="71">
        <f t="shared" si="43"/>
        <v>3817.962161358249</v>
      </c>
      <c r="N65" s="113"/>
      <c r="O65" s="55">
        <f t="shared" si="11"/>
        <v>1379.5639228362998</v>
      </c>
      <c r="P65" s="57">
        <f t="shared" si="11"/>
        <v>1712.8340120821863</v>
      </c>
      <c r="Q65" s="57">
        <f t="shared" si="11"/>
        <v>1874.6121176488168</v>
      </c>
      <c r="R65" s="57">
        <f t="shared" si="11"/>
        <v>2033.159905323399</v>
      </c>
      <c r="S65" s="113"/>
      <c r="T65" s="56">
        <f aca="true" t="shared" si="44" ref="T65:AH65">(($C$18/50)^T$11)*(T$10/1000*$C39)</f>
        <v>2343.905523093533</v>
      </c>
      <c r="U65" s="56">
        <f t="shared" si="44"/>
        <v>2646.6507463694065</v>
      </c>
      <c r="V65" s="71">
        <f t="shared" si="44"/>
        <v>3238.079722365965</v>
      </c>
      <c r="W65" s="59">
        <f t="shared" si="44"/>
        <v>1602.1881059803945</v>
      </c>
      <c r="X65" s="57">
        <f t="shared" si="44"/>
        <v>2299.6714644035555</v>
      </c>
      <c r="Y65" s="57">
        <f t="shared" si="44"/>
        <v>2941.547329862879</v>
      </c>
      <c r="Z65" s="57">
        <f t="shared" si="44"/>
        <v>3242.85858256222</v>
      </c>
      <c r="AA65" s="57">
        <f t="shared" si="44"/>
        <v>3530.6576276398596</v>
      </c>
      <c r="AB65" s="57">
        <f t="shared" si="44"/>
        <v>3804.8242949640025</v>
      </c>
      <c r="AC65" s="60">
        <f t="shared" si="44"/>
        <v>4067.099497446523</v>
      </c>
      <c r="AD65" s="60">
        <f t="shared" si="44"/>
        <v>4560.364654435661</v>
      </c>
      <c r="AE65" s="61">
        <f t="shared" si="44"/>
        <v>5413.380015224054</v>
      </c>
      <c r="AF65" s="59">
        <f t="shared" si="44"/>
        <v>2173.4491979977206</v>
      </c>
      <c r="AG65" s="57">
        <f t="shared" si="44"/>
        <v>0</v>
      </c>
      <c r="AH65" s="59">
        <f t="shared" si="44"/>
        <v>3008.274816354804</v>
      </c>
      <c r="AI65" s="113"/>
      <c r="AJ65" s="113"/>
      <c r="AK65" s="113"/>
      <c r="AL65" s="113"/>
      <c r="AM65" s="113"/>
      <c r="AN65" s="113"/>
      <c r="AO65" s="113"/>
    </row>
    <row r="66" spans="3:41" ht="13.5" thickBot="1">
      <c r="C66" s="148">
        <v>2400</v>
      </c>
      <c r="D66" s="153"/>
      <c r="E66" s="56">
        <f aca="true" t="shared" si="45" ref="E66:M66">(($C$18/50)^E$11)*(E$10/1000*$C40)</f>
        <v>1230.7526011962702</v>
      </c>
      <c r="F66" s="56">
        <f t="shared" si="45"/>
        <v>1760.116014757823</v>
      </c>
      <c r="G66" s="57">
        <f t="shared" si="45"/>
        <v>2248.832906776681</v>
      </c>
      <c r="H66" s="56">
        <f t="shared" si="45"/>
        <v>2475.7705383410826</v>
      </c>
      <c r="I66" s="57">
        <f t="shared" si="45"/>
        <v>2695.9037037567737</v>
      </c>
      <c r="J66" s="56">
        <f t="shared" si="45"/>
        <v>2904.5039985823714</v>
      </c>
      <c r="K66" s="56">
        <f t="shared" si="45"/>
        <v>3105.2890593696156</v>
      </c>
      <c r="L66" s="56">
        <f t="shared" si="45"/>
        <v>3489.306494723839</v>
      </c>
      <c r="M66" s="71">
        <f t="shared" si="45"/>
        <v>4165.049630572635</v>
      </c>
      <c r="N66" s="115"/>
      <c r="O66" s="55">
        <f t="shared" si="11"/>
        <v>1504.978824912327</v>
      </c>
      <c r="P66" s="57">
        <f t="shared" si="11"/>
        <v>1868.5461949987487</v>
      </c>
      <c r="Q66" s="57">
        <f t="shared" si="11"/>
        <v>2045.0314010714364</v>
      </c>
      <c r="R66" s="57">
        <f t="shared" si="11"/>
        <v>2217.9926239891624</v>
      </c>
      <c r="S66" s="115"/>
      <c r="T66" s="56">
        <f aca="true" t="shared" si="46" ref="T66:AH66">(($C$18/50)^T$11)*(T$10/1000*$C40)</f>
        <v>2556.987843374763</v>
      </c>
      <c r="U66" s="56">
        <f t="shared" si="46"/>
        <v>2887.255359675716</v>
      </c>
      <c r="V66" s="71">
        <f t="shared" si="46"/>
        <v>3532.450606217416</v>
      </c>
      <c r="W66" s="59">
        <f t="shared" si="46"/>
        <v>1747.8415701604304</v>
      </c>
      <c r="X66" s="57">
        <f t="shared" si="46"/>
        <v>2508.7325066220606</v>
      </c>
      <c r="Y66" s="57">
        <f t="shared" si="46"/>
        <v>3208.960723486777</v>
      </c>
      <c r="Z66" s="57">
        <f t="shared" si="46"/>
        <v>3537.6639082496945</v>
      </c>
      <c r="AA66" s="57">
        <f t="shared" si="46"/>
        <v>3851.6265028798466</v>
      </c>
      <c r="AB66" s="57">
        <f t="shared" si="46"/>
        <v>4150.717412688003</v>
      </c>
      <c r="AC66" s="60">
        <f t="shared" si="46"/>
        <v>4436.835815396207</v>
      </c>
      <c r="AD66" s="60">
        <f t="shared" si="46"/>
        <v>4974.943259384358</v>
      </c>
      <c r="AE66" s="61">
        <f t="shared" si="46"/>
        <v>5905.505471153513</v>
      </c>
      <c r="AF66" s="59">
        <f t="shared" si="46"/>
        <v>2371.035488724786</v>
      </c>
      <c r="AG66" s="57">
        <f t="shared" si="46"/>
        <v>0</v>
      </c>
      <c r="AH66" s="59">
        <f t="shared" si="46"/>
        <v>3281.754345114332</v>
      </c>
      <c r="AI66" s="115"/>
      <c r="AJ66" s="115"/>
      <c r="AK66" s="115"/>
      <c r="AL66" s="115"/>
      <c r="AM66" s="115"/>
      <c r="AN66" s="115"/>
      <c r="AO66" s="115"/>
    </row>
    <row r="67" spans="3:41" ht="12.75">
      <c r="C67" s="148">
        <v>2500</v>
      </c>
      <c r="D67" s="153"/>
      <c r="E67" s="56">
        <f aca="true" t="shared" si="47" ref="E67:M67">(($C$18/50)^E$11)*(E$10/1000*$C41)</f>
        <v>1282.0339595794483</v>
      </c>
      <c r="F67" s="56">
        <f t="shared" si="47"/>
        <v>1833.454182039399</v>
      </c>
      <c r="G67" s="57">
        <f t="shared" si="47"/>
        <v>2342.5342778923755</v>
      </c>
      <c r="H67" s="56">
        <f t="shared" si="47"/>
        <v>2578.927644105294</v>
      </c>
      <c r="I67" s="57">
        <f t="shared" si="47"/>
        <v>2808.233024746639</v>
      </c>
      <c r="J67" s="56">
        <f t="shared" si="47"/>
        <v>3025.5249985233036</v>
      </c>
      <c r="K67" s="56">
        <f t="shared" si="47"/>
        <v>3234.676103510016</v>
      </c>
      <c r="L67" s="56">
        <f t="shared" si="47"/>
        <v>3634.6942653373326</v>
      </c>
      <c r="M67" s="71">
        <f t="shared" si="47"/>
        <v>4338.593365179828</v>
      </c>
      <c r="N67" s="113"/>
      <c r="O67" s="55">
        <f t="shared" si="11"/>
        <v>1567.6862759503406</v>
      </c>
      <c r="P67" s="57">
        <f t="shared" si="11"/>
        <v>1946.40228645703</v>
      </c>
      <c r="Q67" s="57">
        <f t="shared" si="11"/>
        <v>2130.2410427827463</v>
      </c>
      <c r="R67" s="57">
        <f t="shared" si="11"/>
        <v>2310.408983322044</v>
      </c>
      <c r="S67" s="113"/>
      <c r="T67" s="56">
        <f aca="true" t="shared" si="48" ref="T67:AH67">(($C$18/50)^T$11)*(T$10/1000*$C41)</f>
        <v>2663.5290035153785</v>
      </c>
      <c r="U67" s="56">
        <f t="shared" si="48"/>
        <v>3007.557666328871</v>
      </c>
      <c r="V67" s="71">
        <f t="shared" si="48"/>
        <v>3679.636048143142</v>
      </c>
      <c r="W67" s="59">
        <f t="shared" si="48"/>
        <v>1820.6683022504483</v>
      </c>
      <c r="X67" s="57">
        <f t="shared" si="48"/>
        <v>2613.2630277313133</v>
      </c>
      <c r="Y67" s="57">
        <f t="shared" si="48"/>
        <v>3342.6674202987265</v>
      </c>
      <c r="Z67" s="57">
        <f t="shared" si="48"/>
        <v>3685.0665710934322</v>
      </c>
      <c r="AA67" s="57">
        <f t="shared" si="48"/>
        <v>4012.11094049984</v>
      </c>
      <c r="AB67" s="57">
        <f t="shared" si="48"/>
        <v>4323.663971550002</v>
      </c>
      <c r="AC67" s="60">
        <f t="shared" si="48"/>
        <v>4621.703974371048</v>
      </c>
      <c r="AD67" s="60">
        <f t="shared" si="48"/>
        <v>5182.232561858706</v>
      </c>
      <c r="AE67" s="61">
        <f t="shared" si="48"/>
        <v>6151.568199118243</v>
      </c>
      <c r="AF67" s="59">
        <f t="shared" si="48"/>
        <v>2469.8286340883187</v>
      </c>
      <c r="AG67" s="57">
        <f t="shared" si="48"/>
        <v>0</v>
      </c>
      <c r="AH67" s="59">
        <f t="shared" si="48"/>
        <v>3418.4941094940955</v>
      </c>
      <c r="AI67" s="113"/>
      <c r="AJ67" s="113"/>
      <c r="AK67" s="113"/>
      <c r="AL67" s="113"/>
      <c r="AM67" s="113"/>
      <c r="AN67" s="113"/>
      <c r="AO67" s="113"/>
    </row>
    <row r="68" spans="3:41" ht="13.5" thickBot="1">
      <c r="C68" s="148">
        <v>2600</v>
      </c>
      <c r="D68" s="153"/>
      <c r="E68" s="56">
        <f aca="true" t="shared" si="49" ref="E68:M68">(($C$18/50)^E$11)*(E$10/1000*$C42)</f>
        <v>1333.315317962626</v>
      </c>
      <c r="F68" s="56">
        <f t="shared" si="49"/>
        <v>1906.7923493209753</v>
      </c>
      <c r="G68" s="57">
        <f t="shared" si="49"/>
        <v>2436.2356490080706</v>
      </c>
      <c r="H68" s="56">
        <f t="shared" si="49"/>
        <v>2682.0847498695057</v>
      </c>
      <c r="I68" s="57">
        <f t="shared" si="49"/>
        <v>2920.5623457365045</v>
      </c>
      <c r="J68" s="56">
        <f t="shared" si="49"/>
        <v>3146.5459984642357</v>
      </c>
      <c r="K68" s="56">
        <f t="shared" si="49"/>
        <v>3364.0631476504172</v>
      </c>
      <c r="L68" s="56">
        <f t="shared" si="49"/>
        <v>3780.082035950826</v>
      </c>
      <c r="M68" s="71">
        <f t="shared" si="49"/>
        <v>4512.137099787021</v>
      </c>
      <c r="N68" s="115"/>
      <c r="O68" s="55">
        <f t="shared" si="11"/>
        <v>1630.393726988354</v>
      </c>
      <c r="P68" s="57">
        <f t="shared" si="11"/>
        <v>2024.2583779153113</v>
      </c>
      <c r="Q68" s="57">
        <f t="shared" si="11"/>
        <v>2215.450684494056</v>
      </c>
      <c r="R68" s="57">
        <f t="shared" si="11"/>
        <v>2402.825342654926</v>
      </c>
      <c r="S68" s="115"/>
      <c r="T68" s="56">
        <f aca="true" t="shared" si="50" ref="T68:AH68">(($C$18/50)^T$11)*(T$10/1000*$C42)</f>
        <v>2770.0701636559934</v>
      </c>
      <c r="U68" s="56">
        <f t="shared" si="50"/>
        <v>3127.8599729820257</v>
      </c>
      <c r="V68" s="71">
        <f t="shared" si="50"/>
        <v>3826.8214900688677</v>
      </c>
      <c r="W68" s="59">
        <f t="shared" si="50"/>
        <v>1893.4950343404662</v>
      </c>
      <c r="X68" s="57">
        <f t="shared" si="50"/>
        <v>2717.7935488405656</v>
      </c>
      <c r="Y68" s="57">
        <f t="shared" si="50"/>
        <v>3476.374117110675</v>
      </c>
      <c r="Z68" s="57">
        <f t="shared" si="50"/>
        <v>3832.4692339371695</v>
      </c>
      <c r="AA68" s="57">
        <f t="shared" si="50"/>
        <v>4172.595378119834</v>
      </c>
      <c r="AB68" s="57">
        <f t="shared" si="50"/>
        <v>4496.610530412003</v>
      </c>
      <c r="AC68" s="60">
        <f t="shared" si="50"/>
        <v>4806.5721333458905</v>
      </c>
      <c r="AD68" s="60">
        <f t="shared" si="50"/>
        <v>5389.521864333054</v>
      </c>
      <c r="AE68" s="61">
        <f t="shared" si="50"/>
        <v>6397.630927082972</v>
      </c>
      <c r="AF68" s="59">
        <f t="shared" si="50"/>
        <v>2568.6217794518516</v>
      </c>
      <c r="AG68" s="57">
        <f t="shared" si="50"/>
        <v>0</v>
      </c>
      <c r="AH68" s="59">
        <f t="shared" si="50"/>
        <v>3555.23387387386</v>
      </c>
      <c r="AI68" s="115"/>
      <c r="AJ68" s="115"/>
      <c r="AK68" s="115"/>
      <c r="AL68" s="115"/>
      <c r="AM68" s="115"/>
      <c r="AN68" s="115"/>
      <c r="AO68" s="115"/>
    </row>
    <row r="69" spans="3:41" ht="12.75">
      <c r="C69" s="148">
        <v>2800</v>
      </c>
      <c r="D69" s="153"/>
      <c r="E69" s="56">
        <f aca="true" t="shared" si="51" ref="E69:M69">(($C$18/50)^E$11)*(E$10/1000*$C43)</f>
        <v>1435.878034728982</v>
      </c>
      <c r="F69" s="56">
        <f t="shared" si="51"/>
        <v>2053.468683884127</v>
      </c>
      <c r="G69" s="57">
        <f t="shared" si="51"/>
        <v>2623.638391239461</v>
      </c>
      <c r="H69" s="56">
        <f t="shared" si="51"/>
        <v>2888.3989613979293</v>
      </c>
      <c r="I69" s="57">
        <f t="shared" si="51"/>
        <v>3145.220987716236</v>
      </c>
      <c r="J69" s="56">
        <f t="shared" si="51"/>
        <v>3388.5879983461</v>
      </c>
      <c r="K69" s="56">
        <f t="shared" si="51"/>
        <v>3622.8372359312184</v>
      </c>
      <c r="L69" s="56">
        <f t="shared" si="51"/>
        <v>4070.857577177813</v>
      </c>
      <c r="M69" s="71">
        <f t="shared" si="51"/>
        <v>4859.224569001407</v>
      </c>
      <c r="N69" s="113"/>
      <c r="O69" s="55">
        <f t="shared" si="11"/>
        <v>1755.8086290643816</v>
      </c>
      <c r="P69" s="57">
        <f t="shared" si="11"/>
        <v>2179.9705608318736</v>
      </c>
      <c r="Q69" s="57">
        <f t="shared" si="11"/>
        <v>2385.8699679166757</v>
      </c>
      <c r="R69" s="57">
        <f t="shared" si="11"/>
        <v>2587.6580613206893</v>
      </c>
      <c r="S69" s="113"/>
      <c r="T69" s="56">
        <f aca="true" t="shared" si="52" ref="T69:AH69">(($C$18/50)^T$11)*(T$10/1000*$C43)</f>
        <v>2983.1524839372237</v>
      </c>
      <c r="U69" s="56">
        <f t="shared" si="52"/>
        <v>3368.4645862883353</v>
      </c>
      <c r="V69" s="71">
        <f t="shared" si="52"/>
        <v>4121.192373920319</v>
      </c>
      <c r="W69" s="59">
        <f t="shared" si="52"/>
        <v>2039.1484985205022</v>
      </c>
      <c r="X69" s="57">
        <f t="shared" si="52"/>
        <v>2926.8545910590706</v>
      </c>
      <c r="Y69" s="57">
        <f t="shared" si="52"/>
        <v>3743.7875107345735</v>
      </c>
      <c r="Z69" s="57">
        <f t="shared" si="52"/>
        <v>4127.274559624644</v>
      </c>
      <c r="AA69" s="57">
        <f t="shared" si="52"/>
        <v>4493.564253359821</v>
      </c>
      <c r="AB69" s="57">
        <f t="shared" si="52"/>
        <v>4842.503648136003</v>
      </c>
      <c r="AC69" s="60">
        <f t="shared" si="52"/>
        <v>5176.308451295575</v>
      </c>
      <c r="AD69" s="60">
        <f t="shared" si="52"/>
        <v>5804.1004692817505</v>
      </c>
      <c r="AE69" s="61">
        <f t="shared" si="52"/>
        <v>6889.756383012432</v>
      </c>
      <c r="AF69" s="59">
        <f t="shared" si="52"/>
        <v>2766.208070178917</v>
      </c>
      <c r="AG69" s="57">
        <f t="shared" si="52"/>
        <v>0</v>
      </c>
      <c r="AH69" s="59">
        <f t="shared" si="52"/>
        <v>3828.713402633387</v>
      </c>
      <c r="AI69" s="113"/>
      <c r="AJ69" s="113"/>
      <c r="AK69" s="113"/>
      <c r="AL69" s="113"/>
      <c r="AM69" s="113"/>
      <c r="AN69" s="113"/>
      <c r="AO69" s="113"/>
    </row>
    <row r="70" spans="3:41" ht="13.5" thickBot="1">
      <c r="C70" s="148">
        <v>3000</v>
      </c>
      <c r="D70" s="153"/>
      <c r="E70" s="63">
        <f aca="true" t="shared" si="53" ref="E70:M70">(($C$18/50)^E$11)*(E$10/1000*$C44)</f>
        <v>1538.4407514953375</v>
      </c>
      <c r="F70" s="63">
        <f t="shared" si="53"/>
        <v>2200.1450184472787</v>
      </c>
      <c r="G70" s="64">
        <f t="shared" si="53"/>
        <v>2811.0411334708506</v>
      </c>
      <c r="H70" s="63">
        <f t="shared" si="53"/>
        <v>3094.7131729263533</v>
      </c>
      <c r="I70" s="64">
        <f t="shared" si="53"/>
        <v>3369.879629695967</v>
      </c>
      <c r="J70" s="63">
        <f t="shared" si="53"/>
        <v>3630.6299982279647</v>
      </c>
      <c r="K70" s="63">
        <f t="shared" si="53"/>
        <v>3881.6113242120196</v>
      </c>
      <c r="L70" s="63">
        <f t="shared" si="53"/>
        <v>4361.6331184047995</v>
      </c>
      <c r="M70" s="73">
        <f t="shared" si="53"/>
        <v>5206.312038215794</v>
      </c>
      <c r="N70" s="115"/>
      <c r="O70" s="62">
        <f t="shared" si="11"/>
        <v>1881.2235311404088</v>
      </c>
      <c r="P70" s="64">
        <f t="shared" si="11"/>
        <v>2335.6827437484358</v>
      </c>
      <c r="Q70" s="64">
        <f t="shared" si="11"/>
        <v>2556.2892513392953</v>
      </c>
      <c r="R70" s="64">
        <f t="shared" si="11"/>
        <v>2772.4907799864527</v>
      </c>
      <c r="S70" s="115"/>
      <c r="T70" s="63">
        <f aca="true" t="shared" si="54" ref="T70:AH70">(($C$18/50)^T$11)*(T$10/1000*$C44)</f>
        <v>3196.234804218454</v>
      </c>
      <c r="U70" s="63">
        <f t="shared" si="54"/>
        <v>3609.069199594645</v>
      </c>
      <c r="V70" s="73">
        <f t="shared" si="54"/>
        <v>4415.563257771771</v>
      </c>
      <c r="W70" s="66">
        <f t="shared" si="54"/>
        <v>2184.801962700538</v>
      </c>
      <c r="X70" s="64">
        <f t="shared" si="54"/>
        <v>3135.915633277576</v>
      </c>
      <c r="Y70" s="64">
        <f t="shared" si="54"/>
        <v>4011.2009043584717</v>
      </c>
      <c r="Z70" s="64">
        <f t="shared" si="54"/>
        <v>4422.079885312119</v>
      </c>
      <c r="AA70" s="64">
        <f t="shared" si="54"/>
        <v>4814.533128599808</v>
      </c>
      <c r="AB70" s="64">
        <f t="shared" si="54"/>
        <v>5188.396765860003</v>
      </c>
      <c r="AC70" s="67">
        <f t="shared" si="54"/>
        <v>5546.044769245258</v>
      </c>
      <c r="AD70" s="67">
        <f t="shared" si="54"/>
        <v>6218.679074230447</v>
      </c>
      <c r="AE70" s="68">
        <f t="shared" si="54"/>
        <v>7381.881838941891</v>
      </c>
      <c r="AF70" s="66">
        <f t="shared" si="54"/>
        <v>2963.7943609059826</v>
      </c>
      <c r="AG70" s="64">
        <f t="shared" si="54"/>
        <v>0</v>
      </c>
      <c r="AH70" s="66">
        <f t="shared" si="54"/>
        <v>4102.192931392915</v>
      </c>
      <c r="AI70" s="115"/>
      <c r="AJ70" s="115"/>
      <c r="AK70" s="115"/>
      <c r="AL70" s="115"/>
      <c r="AM70" s="115"/>
      <c r="AN70" s="115"/>
      <c r="AO70" s="115"/>
    </row>
    <row r="72" spans="2:22" ht="15">
      <c r="B72" s="75"/>
      <c r="C72" s="75"/>
      <c r="D72" s="75"/>
      <c r="E72" s="75"/>
      <c r="F72" s="75"/>
      <c r="G72" s="76"/>
      <c r="H72" s="76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2:22" ht="15">
      <c r="B73" s="75"/>
      <c r="C73" s="75"/>
      <c r="D73" s="75"/>
      <c r="E73" s="75"/>
      <c r="F73" s="75"/>
      <c r="G73" s="76"/>
      <c r="H73" s="76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</row>
    <row r="74" spans="2:22" ht="15">
      <c r="B74" s="75"/>
      <c r="C74" s="75"/>
      <c r="D74" s="75"/>
      <c r="E74" s="75"/>
      <c r="F74" s="75"/>
      <c r="G74" s="76"/>
      <c r="H74" s="76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2:2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2:22" ht="12.75">
      <c r="B76" s="75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2:22" ht="12.75">
      <c r="B77" s="75"/>
      <c r="C77" s="78"/>
      <c r="D77" s="79"/>
      <c r="E77" s="79"/>
      <c r="F77" s="79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</row>
    <row r="78" spans="2:22" ht="12.75">
      <c r="B78" s="75"/>
      <c r="C78" s="78"/>
      <c r="D78" s="79"/>
      <c r="E78" s="79"/>
      <c r="F78" s="79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</row>
    <row r="79" spans="2:22" ht="12.75">
      <c r="B79" s="75"/>
      <c r="C79" s="78"/>
      <c r="D79" s="79"/>
      <c r="E79" s="79"/>
      <c r="F79" s="79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</row>
    <row r="80" spans="2:22" ht="12.75">
      <c r="B80" s="75"/>
      <c r="C80" s="78"/>
      <c r="D80" s="79"/>
      <c r="E80" s="79"/>
      <c r="F80" s="79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</row>
  </sheetData>
  <sheetProtection/>
  <mergeCells count="14">
    <mergeCell ref="AF46:AO46"/>
    <mergeCell ref="E8:M8"/>
    <mergeCell ref="N8:V8"/>
    <mergeCell ref="AF2:AO2"/>
    <mergeCell ref="B14:D14"/>
    <mergeCell ref="C20:D20"/>
    <mergeCell ref="AF20:AO20"/>
    <mergeCell ref="C46:D46"/>
    <mergeCell ref="N2:V2"/>
    <mergeCell ref="E2:M2"/>
    <mergeCell ref="AF8:AO8"/>
    <mergeCell ref="E20:M20"/>
    <mergeCell ref="N20:V20"/>
    <mergeCell ref="E46:N46"/>
  </mergeCells>
  <printOptions/>
  <pageMargins left="0" right="0" top="0" bottom="0" header="0.5118110236220472" footer="0.5118110236220472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"Gürcan Isbilir" &lt;gurcan_isbilir@termoteknik.com&gt;;gurcan isbilir</dc:creator>
  <cp:keywords/>
  <dc:description/>
  <cp:lastModifiedBy>Tanelp</cp:lastModifiedBy>
  <cp:lastPrinted>2021-01-25T12:36:36Z</cp:lastPrinted>
  <dcterms:created xsi:type="dcterms:W3CDTF">2002-10-30T14:23:25Z</dcterms:created>
  <dcterms:modified xsi:type="dcterms:W3CDTF">2023-01-05T10:07:34Z</dcterms:modified>
  <cp:category/>
  <cp:version/>
  <cp:contentType/>
  <cp:contentStatus/>
</cp:coreProperties>
</file>